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Nepal Electricity Authority\KNTLP\Bid Document\Volume III Draft\"/>
    </mc:Choice>
  </mc:AlternateContent>
  <xr:revisionPtr revIDLastSave="0" documentId="13_ncr:1_{1B5CDD7B-D7EB-4C3A-BF94-E458D3CE4AF5}" xr6:coauthVersionLast="47" xr6:coauthVersionMax="47" xr10:uidLastSave="{00000000-0000-0000-0000-000000000000}"/>
  <bookViews>
    <workbookView xWindow="-108" yWindow="-108" windowWidth="23256" windowHeight="12576" tabRatio="854" activeTab="5" xr2:uid="{00000000-000D-0000-FFFF-FFFF00000000}"/>
  </bookViews>
  <sheets>
    <sheet name="Sch-1" sheetId="18" r:id="rId1"/>
    <sheet name="Sch-2" sheetId="31" r:id="rId2"/>
    <sheet name="Sch-3" sheetId="36" r:id="rId3"/>
    <sheet name="Sch-4(a)" sheetId="40" r:id="rId4"/>
    <sheet name="Sch-4(b)" sheetId="21" r:id="rId5"/>
    <sheet name="Sch-4(c)" sheetId="22" r:id="rId6"/>
    <sheet name="Sch-4(d)" sheetId="23" r:id="rId7"/>
    <sheet name="Sch-5" sheetId="24" r:id="rId8"/>
    <sheet name="Sch-6" sheetId="27"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 localSheetId="1">#REF!</definedName>
    <definedName name="\A" localSheetId="2">#REF!</definedName>
    <definedName name="\A" localSheetId="3">#REF!</definedName>
    <definedName name="\A" localSheetId="5">#REF!</definedName>
    <definedName name="\A" localSheetId="6">#REF!</definedName>
    <definedName name="\A" localSheetId="7">#REF!</definedName>
    <definedName name="\A" localSheetId="8">#REF!</definedName>
    <definedName name="\A">#REF!</definedName>
    <definedName name="\aa" localSheetId="1">#REF!</definedName>
    <definedName name="\aa" localSheetId="2">#REF!</definedName>
    <definedName name="\aa" localSheetId="3">#REF!</definedName>
    <definedName name="\aa" localSheetId="5">#REF!</definedName>
    <definedName name="\aa" localSheetId="6">#REF!</definedName>
    <definedName name="\aa" localSheetId="7">#REF!</definedName>
    <definedName name="\aa" localSheetId="8">#REF!</definedName>
    <definedName name="\aa">#REF!</definedName>
    <definedName name="\B" localSheetId="1">#REF!</definedName>
    <definedName name="\B" localSheetId="2">#REF!</definedName>
    <definedName name="\B" localSheetId="3">#REF!</definedName>
    <definedName name="\B" localSheetId="5">#REF!</definedName>
    <definedName name="\B" localSheetId="6">#REF!</definedName>
    <definedName name="\B" localSheetId="7">#REF!</definedName>
    <definedName name="\B" localSheetId="8">#REF!</definedName>
    <definedName name="\B">#REF!</definedName>
    <definedName name="\C" localSheetId="1">#REF!</definedName>
    <definedName name="\C" localSheetId="2">#REF!</definedName>
    <definedName name="\C" localSheetId="3">#REF!</definedName>
    <definedName name="\C" localSheetId="5">#REF!</definedName>
    <definedName name="\C" localSheetId="6">#REF!</definedName>
    <definedName name="\C" localSheetId="7">#REF!</definedName>
    <definedName name="\C" localSheetId="8">#REF!</definedName>
    <definedName name="\C">#REF!</definedName>
    <definedName name="\D" localSheetId="2">#REF!</definedName>
    <definedName name="\D" localSheetId="3">#REF!</definedName>
    <definedName name="\D">#REF!</definedName>
    <definedName name="\i" localSheetId="2">#REF!</definedName>
    <definedName name="\i" localSheetId="3">#REF!</definedName>
    <definedName name="\i">#REF!</definedName>
    <definedName name="\M" localSheetId="1">#REF!</definedName>
    <definedName name="\M" localSheetId="2">#REF!</definedName>
    <definedName name="\M" localSheetId="3">#REF!</definedName>
    <definedName name="\M" localSheetId="5">#REF!</definedName>
    <definedName name="\M" localSheetId="6">#REF!</definedName>
    <definedName name="\M" localSheetId="7">#REF!</definedName>
    <definedName name="\M" localSheetId="8">#REF!</definedName>
    <definedName name="\M">#REF!</definedName>
    <definedName name="\N" localSheetId="1">#REF!</definedName>
    <definedName name="\N" localSheetId="2">#REF!</definedName>
    <definedName name="\N" localSheetId="3">#REF!</definedName>
    <definedName name="\N" localSheetId="5">#REF!</definedName>
    <definedName name="\N" localSheetId="6">#REF!</definedName>
    <definedName name="\N" localSheetId="7">#REF!</definedName>
    <definedName name="\N" localSheetId="8">#REF!</definedName>
    <definedName name="\N">#REF!</definedName>
    <definedName name="\P" localSheetId="1">#REF!</definedName>
    <definedName name="\P" localSheetId="2">#REF!</definedName>
    <definedName name="\P" localSheetId="3">#REF!</definedName>
    <definedName name="\P" localSheetId="5">#REF!</definedName>
    <definedName name="\P" localSheetId="6">#REF!</definedName>
    <definedName name="\P" localSheetId="7">#REF!</definedName>
    <definedName name="\P" localSheetId="8">#REF!</definedName>
    <definedName name="\P">#REF!</definedName>
    <definedName name="\R" localSheetId="1">#REF!</definedName>
    <definedName name="\R" localSheetId="2">#REF!</definedName>
    <definedName name="\R" localSheetId="3">#REF!</definedName>
    <definedName name="\R" localSheetId="5">#REF!</definedName>
    <definedName name="\R" localSheetId="6">#REF!</definedName>
    <definedName name="\R" localSheetId="7">#REF!</definedName>
    <definedName name="\R" localSheetId="8">#REF!</definedName>
    <definedName name="\R">#REF!</definedName>
    <definedName name="\U" localSheetId="1">#REF!</definedName>
    <definedName name="\U" localSheetId="2">#REF!</definedName>
    <definedName name="\U" localSheetId="3">#REF!</definedName>
    <definedName name="\U" localSheetId="5">#REF!</definedName>
    <definedName name="\U" localSheetId="6">#REF!</definedName>
    <definedName name="\U" localSheetId="7">#REF!</definedName>
    <definedName name="\U" localSheetId="8">#REF!</definedName>
    <definedName name="\U">#REF!</definedName>
    <definedName name="\V" localSheetId="1">#REF!</definedName>
    <definedName name="\V" localSheetId="2">#REF!</definedName>
    <definedName name="\V" localSheetId="3">#REF!</definedName>
    <definedName name="\V" localSheetId="5">#REF!</definedName>
    <definedName name="\V" localSheetId="6">#REF!</definedName>
    <definedName name="\V" localSheetId="7">#REF!</definedName>
    <definedName name="\V" localSheetId="8">#REF!</definedName>
    <definedName name="\V">#REF!</definedName>
    <definedName name="\x" localSheetId="1">#REF!</definedName>
    <definedName name="\x" localSheetId="2">#REF!</definedName>
    <definedName name="\x" localSheetId="3">#REF!</definedName>
    <definedName name="\x" localSheetId="5">#REF!</definedName>
    <definedName name="\x" localSheetId="6">#REF!</definedName>
    <definedName name="\x" localSheetId="7">#REF!</definedName>
    <definedName name="\x" localSheetId="8">#REF!</definedName>
    <definedName name="\x">#REF!</definedName>
    <definedName name="\z" localSheetId="2">#REF!</definedName>
    <definedName name="\z" localSheetId="3">#REF!</definedName>
    <definedName name="\z">#REF!</definedName>
    <definedName name="_6382" localSheetId="2">#REF!</definedName>
    <definedName name="_6382" localSheetId="3">#REF!</definedName>
    <definedName name="_6382">#REF!</definedName>
    <definedName name="_aa1" hidden="1">{"'PROFITABILITY'!$A$1:$F$45"}</definedName>
    <definedName name="_Fill" hidden="1">'[1]MAN&amp;VEH'!$A$8:$A$35</definedName>
    <definedName name="_xlnm._FilterDatabase" localSheetId="1" hidden="1">'Sch-2'!#REF!</definedName>
    <definedName name="_xlnm._FilterDatabase" localSheetId="2" hidden="1">'Sch-3'!#REF!</definedName>
    <definedName name="_Key1" localSheetId="2" hidden="1">#REF!</definedName>
    <definedName name="_Key1" localSheetId="3" hidden="1">#REF!</definedName>
    <definedName name="_Key1" hidden="1">#REF!</definedName>
    <definedName name="_Key2" localSheetId="2" hidden="1">#REF!</definedName>
    <definedName name="_Key2" localSheetId="3" hidden="1">#REF!</definedName>
    <definedName name="_Key2" hidden="1">#REF!</definedName>
    <definedName name="_Nov2007" hidden="1">{"'PROFITABILITY'!$A$1:$F$45"}</definedName>
    <definedName name="_Order1" hidden="1">255</definedName>
    <definedName name="_Order2" hidden="1">255</definedName>
    <definedName name="_Sort" localSheetId="2" hidden="1">#REF!</definedName>
    <definedName name="_Sort" localSheetId="3" hidden="1">#REF!</definedName>
    <definedName name="_Sort" hidden="1">#REF!</definedName>
    <definedName name="_VS2004" hidden="1">[2]SUMMARY!$E$64:$H$64</definedName>
    <definedName name="A" localSheetId="1">[3]sch1!#REF!</definedName>
    <definedName name="A" localSheetId="2">[3]sch1!#REF!</definedName>
    <definedName name="A" localSheetId="3">[3]sch1!#REF!</definedName>
    <definedName name="A">[3]sch1!#REF!</definedName>
    <definedName name="aa" localSheetId="1">[3]sch1!#REF!</definedName>
    <definedName name="aa" localSheetId="2">[3]sch1!#REF!</definedName>
    <definedName name="aa" localSheetId="3">[3]sch1!#REF!</definedName>
    <definedName name="aa">[3]sch1!#REF!</definedName>
    <definedName name="aaa" localSheetId="2">#REF!</definedName>
    <definedName name="aaa" localSheetId="3">#REF!</definedName>
    <definedName name="aaa">#REF!</definedName>
    <definedName name="aac" hidden="1">{"'PROFITABILITY'!$A$1:$F$45"}</definedName>
    <definedName name="aav" hidden="1">{"'PROFITABILITY'!$A$1:$F$45"}</definedName>
    <definedName name="ab" localSheetId="1">#REF!</definedName>
    <definedName name="ab" localSheetId="2">#REF!</definedName>
    <definedName name="ab" localSheetId="3">#REF!</definedName>
    <definedName name="ab" localSheetId="5">#REF!</definedName>
    <definedName name="ab" localSheetId="6">#REF!</definedName>
    <definedName name="ab" localSheetId="7">#REF!</definedName>
    <definedName name="ab" localSheetId="8">#REF!</definedName>
    <definedName name="ab">#REF!</definedName>
    <definedName name="abc" localSheetId="1">[3]sch1!#REF!</definedName>
    <definedName name="abc" localSheetId="2">[3]sch1!#REF!</definedName>
    <definedName name="abc" localSheetId="3">[3]sch1!#REF!</definedName>
    <definedName name="abc">[3]sch1!#REF!</definedName>
    <definedName name="abcd" localSheetId="1">[3]sch4A!#REF!</definedName>
    <definedName name="abcd" localSheetId="2">[3]sch4A!#REF!</definedName>
    <definedName name="abcd" localSheetId="3">[3]sch4A!#REF!</definedName>
    <definedName name="abcd">[3]sch4A!#REF!</definedName>
    <definedName name="abcds" localSheetId="1">[3]sch4A!#REF!</definedName>
    <definedName name="abcds" localSheetId="2">[3]sch4A!#REF!</definedName>
    <definedName name="abcds" localSheetId="3">[3]sch4A!#REF!</definedName>
    <definedName name="abcds">[3]sch4A!#REF!</definedName>
    <definedName name="Accessories" localSheetId="2">#REF!</definedName>
    <definedName name="Accessories" localSheetId="3">#REF!</definedName>
    <definedName name="Accessories">#REF!</definedName>
    <definedName name="adafsd" localSheetId="2">#REF!</definedName>
    <definedName name="adafsd" localSheetId="3">#REF!</definedName>
    <definedName name="adafsd">#REF!</definedName>
    <definedName name="adfa" localSheetId="2">#REF!</definedName>
    <definedName name="adfa" localSheetId="3">#REF!</definedName>
    <definedName name="adfa">#REF!</definedName>
    <definedName name="alsdfj" localSheetId="2">'[4]Twr-MT'!#REF!</definedName>
    <definedName name="alsdfj" localSheetId="3">'[4]Twr-MT'!#REF!</definedName>
    <definedName name="alsdfj">'[4]Twr-MT'!#REF!</definedName>
    <definedName name="aqs" localSheetId="1">[3]sch1!#REF!</definedName>
    <definedName name="aqs" localSheetId="2">[3]sch1!#REF!</definedName>
    <definedName name="aqs" localSheetId="3">[3]sch1!#REF!</definedName>
    <definedName name="aqs">[3]sch1!#REF!</definedName>
    <definedName name="aws" localSheetId="1">[3]sch1!#REF!</definedName>
    <definedName name="aws" localSheetId="2">[3]sch1!#REF!</definedName>
    <definedName name="aws" localSheetId="3">[3]sch1!#REF!</definedName>
    <definedName name="aws">[3]sch1!#REF!</definedName>
    <definedName name="B" localSheetId="2">#REF!</definedName>
    <definedName name="B" localSheetId="3">#REF!</definedName>
    <definedName name="B">#REF!</definedName>
    <definedName name="bbb" hidden="1">{"'PROFITABILITY'!$A$1:$F$45"}</definedName>
    <definedName name="bcv" hidden="1">{"'PROFITABILITY'!$A$1:$F$45"}</definedName>
    <definedName name="Benefits" localSheetId="2">#REF!</definedName>
    <definedName name="Benefits" localSheetId="3">#REF!</definedName>
    <definedName name="Benefits">#REF!</definedName>
    <definedName name="biddername" localSheetId="1">#REF!</definedName>
    <definedName name="biddername" localSheetId="2">#REF!</definedName>
    <definedName name="biddername" localSheetId="3">#REF!</definedName>
    <definedName name="biddername" localSheetId="5">#REF!</definedName>
    <definedName name="biddername" localSheetId="6">#REF!</definedName>
    <definedName name="biddername" localSheetId="7">#REF!</definedName>
    <definedName name="biddername">#REF!</definedName>
    <definedName name="BL2A" localSheetId="3">'[5]Attach-3 (QR)'!#REF!</definedName>
    <definedName name="BL2A" localSheetId="5">'[6]Attach-3 (QR)'!#REF!</definedName>
    <definedName name="BL2A" localSheetId="6">'[6]Attach-3 (QR)'!#REF!</definedName>
    <definedName name="BL2A" localSheetId="7">'[6]Attach-3 (QR)'!#REF!</definedName>
    <definedName name="BL2A">'[5]Attach-3 (QR)'!#REF!</definedName>
    <definedName name="BL2A2" localSheetId="3">'[7]Attach-3 (QR)'!#REF!</definedName>
    <definedName name="BL2A2" localSheetId="5">'[8]Attach-3 (QR)'!#REF!</definedName>
    <definedName name="BL2A2" localSheetId="6">'[8]Attach-3 (QR)'!#REF!</definedName>
    <definedName name="BL2A2" localSheetId="7">'[8]Attach-3 (QR)'!#REF!</definedName>
    <definedName name="BL2A2">'[7]Attach-3 (QR)'!#REF!</definedName>
    <definedName name="BL2AA" localSheetId="3">'[5]Attach-3 (QR)'!#REF!</definedName>
    <definedName name="BL2AA" localSheetId="5">'[6]Attach-3 (QR)'!#REF!</definedName>
    <definedName name="BL2AA" localSheetId="6">'[6]Attach-3 (QR)'!#REF!</definedName>
    <definedName name="BL2AA" localSheetId="7">'[6]Attach-3 (QR)'!#REF!</definedName>
    <definedName name="BL2AA">'[5]Attach-3 (QR)'!#REF!</definedName>
    <definedName name="BL2AAA" localSheetId="3">'[7]Attach-3 (QR)'!#REF!</definedName>
    <definedName name="BL2AAA" localSheetId="5">'[8]Attach-3 (QR)'!#REF!</definedName>
    <definedName name="BL2AAA" localSheetId="6">'[8]Attach-3 (QR)'!#REF!</definedName>
    <definedName name="BL2AAA" localSheetId="7">'[8]Attach-3 (QR)'!#REF!</definedName>
    <definedName name="BL2AAA">'[7]Attach-3 (QR)'!#REF!</definedName>
    <definedName name="BL2B" localSheetId="3">'[5]Attach-3 (QR)'!#REF!</definedName>
    <definedName name="BL2B" localSheetId="5">'[6]Attach-3 (QR)'!#REF!</definedName>
    <definedName name="BL2B" localSheetId="6">'[6]Attach-3 (QR)'!#REF!</definedName>
    <definedName name="BL2B" localSheetId="7">'[6]Attach-3 (QR)'!#REF!</definedName>
    <definedName name="BL2B">'[5]Attach-3 (QR)'!#REF!</definedName>
    <definedName name="BL2BB" localSheetId="3">'[7]Attach-3 (QR)'!#REF!</definedName>
    <definedName name="BL2BB" localSheetId="5">'[8]Attach-3 (QR)'!#REF!</definedName>
    <definedName name="BL2BB" localSheetId="6">'[8]Attach-3 (QR)'!#REF!</definedName>
    <definedName name="BL2BB" localSheetId="7">'[8]Attach-3 (QR)'!#REF!</definedName>
    <definedName name="BL2BB">'[7]Attach-3 (QR)'!#REF!</definedName>
    <definedName name="BL2BBB" localSheetId="3">'[7]Attach-3 (QR)'!#REF!</definedName>
    <definedName name="BL2BBB" localSheetId="5">'[8]Attach-3 (QR)'!#REF!</definedName>
    <definedName name="BL2BBB" localSheetId="6">'[8]Attach-3 (QR)'!#REF!</definedName>
    <definedName name="BL2BBB" localSheetId="7">'[8]Attach-3 (QR)'!#REF!</definedName>
    <definedName name="BL2BBB">'[7]Attach-3 (QR)'!#REF!</definedName>
    <definedName name="BL2C" localSheetId="3">'[5]Attach-3 (QR)'!#REF!</definedName>
    <definedName name="BL2C" localSheetId="5">'[6]Attach-3 (QR)'!#REF!</definedName>
    <definedName name="BL2C" localSheetId="6">'[6]Attach-3 (QR)'!#REF!</definedName>
    <definedName name="BL2C" localSheetId="7">'[6]Attach-3 (QR)'!#REF!</definedName>
    <definedName name="BL2C">'[5]Attach-3 (QR)'!#REF!</definedName>
    <definedName name="BL2CC" localSheetId="3">'[7]Attach-3 (QR)'!#REF!</definedName>
    <definedName name="BL2CC" localSheetId="5">'[8]Attach-3 (QR)'!#REF!</definedName>
    <definedName name="BL2CC" localSheetId="6">'[8]Attach-3 (QR)'!#REF!</definedName>
    <definedName name="BL2CC" localSheetId="7">'[8]Attach-3 (QR)'!#REF!</definedName>
    <definedName name="BL2CC">'[7]Attach-3 (QR)'!#REF!</definedName>
    <definedName name="BL2CCC" localSheetId="3">'[7]Attach-3 (QR)'!#REF!</definedName>
    <definedName name="BL2CCC" localSheetId="5">'[8]Attach-3 (QR)'!#REF!</definedName>
    <definedName name="BL2CCC" localSheetId="6">'[8]Attach-3 (QR)'!#REF!</definedName>
    <definedName name="BL2CCC" localSheetId="7">'[8]Attach-3 (QR)'!#REF!</definedName>
    <definedName name="BL2CCC">'[7]Attach-3 (QR)'!#REF!</definedName>
    <definedName name="BL3A" localSheetId="3">'[5]Attach-3 (QR)'!#REF!</definedName>
    <definedName name="BL3A" localSheetId="5">'[6]Attach-3 (QR)'!#REF!</definedName>
    <definedName name="BL3A" localSheetId="6">'[6]Attach-3 (QR)'!#REF!</definedName>
    <definedName name="BL3A" localSheetId="7">'[6]Attach-3 (QR)'!#REF!</definedName>
    <definedName name="BL3A">'[5]Attach-3 (QR)'!#REF!</definedName>
    <definedName name="BL3AA" localSheetId="3">'[7]Attach-3 (QR)'!#REF!</definedName>
    <definedName name="BL3AA" localSheetId="5">'[8]Attach-3 (QR)'!#REF!</definedName>
    <definedName name="BL3AA" localSheetId="6">'[8]Attach-3 (QR)'!#REF!</definedName>
    <definedName name="BL3AA" localSheetId="7">'[8]Attach-3 (QR)'!#REF!</definedName>
    <definedName name="BL3AA">'[7]Attach-3 (QR)'!#REF!</definedName>
    <definedName name="BL3AAA" localSheetId="3">'[7]Attach-3 (QR)'!#REF!</definedName>
    <definedName name="BL3AAA" localSheetId="5">'[8]Attach-3 (QR)'!#REF!</definedName>
    <definedName name="BL3AAA" localSheetId="6">'[8]Attach-3 (QR)'!#REF!</definedName>
    <definedName name="BL3AAA" localSheetId="7">'[8]Attach-3 (QR)'!#REF!</definedName>
    <definedName name="BL3AAA">'[7]Attach-3 (QR)'!#REF!</definedName>
    <definedName name="BL3B" localSheetId="3">'[5]Attach-3 (QR)'!#REF!</definedName>
    <definedName name="BL3B" localSheetId="5">'[6]Attach-3 (QR)'!#REF!</definedName>
    <definedName name="BL3B" localSheetId="6">'[6]Attach-3 (QR)'!#REF!</definedName>
    <definedName name="BL3B" localSheetId="7">'[6]Attach-3 (QR)'!#REF!</definedName>
    <definedName name="BL3B">'[5]Attach-3 (QR)'!#REF!</definedName>
    <definedName name="BL3BB" localSheetId="3">'[7]Attach-3 (QR)'!#REF!</definedName>
    <definedName name="BL3BB" localSheetId="5">'[8]Attach-3 (QR)'!#REF!</definedName>
    <definedName name="BL3BB" localSheetId="6">'[8]Attach-3 (QR)'!#REF!</definedName>
    <definedName name="BL3BB" localSheetId="7">'[8]Attach-3 (QR)'!#REF!</definedName>
    <definedName name="BL3BB">'[7]Attach-3 (QR)'!#REF!</definedName>
    <definedName name="BL3BBB" localSheetId="3">'[7]Attach-3 (QR)'!#REF!</definedName>
    <definedName name="BL3BBB" localSheetId="5">'[8]Attach-3 (QR)'!#REF!</definedName>
    <definedName name="BL3BBB" localSheetId="6">'[8]Attach-3 (QR)'!#REF!</definedName>
    <definedName name="BL3BBB" localSheetId="7">'[8]Attach-3 (QR)'!#REF!</definedName>
    <definedName name="BL3BBB">'[7]Attach-3 (QR)'!#REF!</definedName>
    <definedName name="BL3C" localSheetId="3">'[5]Attach-3 (QR)'!#REF!</definedName>
    <definedName name="BL3C" localSheetId="5">'[6]Attach-3 (QR)'!#REF!</definedName>
    <definedName name="BL3C" localSheetId="6">'[6]Attach-3 (QR)'!#REF!</definedName>
    <definedName name="BL3C" localSheetId="7">'[6]Attach-3 (QR)'!#REF!</definedName>
    <definedName name="BL3C">'[5]Attach-3 (QR)'!#REF!</definedName>
    <definedName name="BL3CC" localSheetId="3">'[7]Attach-3 (QR)'!#REF!</definedName>
    <definedName name="BL3CC" localSheetId="5">'[8]Attach-3 (QR)'!#REF!</definedName>
    <definedName name="BL3CC" localSheetId="6">'[8]Attach-3 (QR)'!#REF!</definedName>
    <definedName name="BL3CC" localSheetId="7">'[8]Attach-3 (QR)'!#REF!</definedName>
    <definedName name="BL3CC">'[7]Attach-3 (QR)'!#REF!</definedName>
    <definedName name="BL3CCC" localSheetId="3">'[7]Attach-3 (QR)'!#REF!</definedName>
    <definedName name="BL3CCC" localSheetId="5">'[8]Attach-3 (QR)'!#REF!</definedName>
    <definedName name="BL3CCC" localSheetId="6">'[8]Attach-3 (QR)'!#REF!</definedName>
    <definedName name="BL3CCC" localSheetId="7">'[8]Attach-3 (QR)'!#REF!</definedName>
    <definedName name="BL3CCC">'[7]Attach-3 (QR)'!#REF!</definedName>
    <definedName name="BL4A" localSheetId="3">'[5]Attach-3 (QR)'!#REF!</definedName>
    <definedName name="BL4A" localSheetId="5">'[6]Attach-3 (QR)'!#REF!</definedName>
    <definedName name="BL4A" localSheetId="6">'[6]Attach-3 (QR)'!#REF!</definedName>
    <definedName name="BL4A" localSheetId="7">'[6]Attach-3 (QR)'!#REF!</definedName>
    <definedName name="BL4A">'[5]Attach-3 (QR)'!#REF!</definedName>
    <definedName name="BL4AA" localSheetId="3">'[7]Attach-3 (QR)'!#REF!</definedName>
    <definedName name="BL4AA" localSheetId="5">'[8]Attach-3 (QR)'!#REF!</definedName>
    <definedName name="BL4AA" localSheetId="6">'[8]Attach-3 (QR)'!#REF!</definedName>
    <definedName name="BL4AA" localSheetId="7">'[8]Attach-3 (QR)'!#REF!</definedName>
    <definedName name="BL4AA">'[7]Attach-3 (QR)'!#REF!</definedName>
    <definedName name="BL4AAA" localSheetId="3">'[7]Attach-3 (QR)'!#REF!</definedName>
    <definedName name="BL4AAA" localSheetId="5">'[8]Attach-3 (QR)'!#REF!</definedName>
    <definedName name="BL4AAA" localSheetId="6">'[8]Attach-3 (QR)'!#REF!</definedName>
    <definedName name="BL4AAA" localSheetId="7">'[8]Attach-3 (QR)'!#REF!</definedName>
    <definedName name="BL4AAA">'[7]Attach-3 (QR)'!#REF!</definedName>
    <definedName name="BL4B" localSheetId="3">'[5]Attach-3 (QR)'!#REF!</definedName>
    <definedName name="BL4B" localSheetId="5">'[6]Attach-3 (QR)'!#REF!</definedName>
    <definedName name="BL4B" localSheetId="6">'[6]Attach-3 (QR)'!#REF!</definedName>
    <definedName name="BL4B" localSheetId="7">'[6]Attach-3 (QR)'!#REF!</definedName>
    <definedName name="BL4B">'[5]Attach-3 (QR)'!#REF!</definedName>
    <definedName name="BL4BB" localSheetId="3">'[7]Attach-3 (QR)'!#REF!</definedName>
    <definedName name="BL4BB" localSheetId="5">'[8]Attach-3 (QR)'!#REF!</definedName>
    <definedName name="BL4BB" localSheetId="6">'[8]Attach-3 (QR)'!#REF!</definedName>
    <definedName name="BL4BB" localSheetId="7">'[8]Attach-3 (QR)'!#REF!</definedName>
    <definedName name="BL4BB">'[7]Attach-3 (QR)'!#REF!</definedName>
    <definedName name="BL4BBB" localSheetId="3">'[7]Attach-3 (QR)'!#REF!</definedName>
    <definedName name="BL4BBB" localSheetId="5">'[8]Attach-3 (QR)'!#REF!</definedName>
    <definedName name="BL4BBB" localSheetId="6">'[8]Attach-3 (QR)'!#REF!</definedName>
    <definedName name="BL4BBB" localSheetId="7">'[8]Attach-3 (QR)'!#REF!</definedName>
    <definedName name="BL4BBB">'[7]Attach-3 (QR)'!#REF!</definedName>
    <definedName name="BL4C" localSheetId="3">'[5]Attach-3 (QR)'!#REF!</definedName>
    <definedName name="BL4C" localSheetId="5">'[6]Attach-3 (QR)'!#REF!</definedName>
    <definedName name="BL4C" localSheetId="6">'[6]Attach-3 (QR)'!#REF!</definedName>
    <definedName name="BL4C" localSheetId="7">'[6]Attach-3 (QR)'!#REF!</definedName>
    <definedName name="BL4C">'[5]Attach-3 (QR)'!#REF!</definedName>
    <definedName name="BL4CC" localSheetId="3">'[7]Attach-3 (QR)'!#REF!</definedName>
    <definedName name="BL4CC" localSheetId="5">'[8]Attach-3 (QR)'!#REF!</definedName>
    <definedName name="BL4CC" localSheetId="6">'[8]Attach-3 (QR)'!#REF!</definedName>
    <definedName name="BL4CC" localSheetId="7">'[8]Attach-3 (QR)'!#REF!</definedName>
    <definedName name="BL4CC">'[7]Attach-3 (QR)'!#REF!</definedName>
    <definedName name="BL4CCC" localSheetId="3">'[7]Attach-3 (QR)'!#REF!</definedName>
    <definedName name="BL4CCC" localSheetId="5">'[8]Attach-3 (QR)'!#REF!</definedName>
    <definedName name="BL4CCC" localSheetId="6">'[8]Attach-3 (QR)'!#REF!</definedName>
    <definedName name="BL4CCC" localSheetId="7">'[8]Attach-3 (QR)'!#REF!</definedName>
    <definedName name="BL4CCC">'[7]Attach-3 (QR)'!#REF!</definedName>
    <definedName name="BL5A" localSheetId="3">'[5]Attach-3 (QR)'!#REF!</definedName>
    <definedName name="BL5A" localSheetId="5">'[6]Attach-3 (QR)'!#REF!</definedName>
    <definedName name="BL5A" localSheetId="6">'[6]Attach-3 (QR)'!#REF!</definedName>
    <definedName name="BL5A" localSheetId="7">'[6]Attach-3 (QR)'!#REF!</definedName>
    <definedName name="BL5A">'[5]Attach-3 (QR)'!#REF!</definedName>
    <definedName name="BL5AA" localSheetId="3">'[7]Attach-3 (QR)'!#REF!</definedName>
    <definedName name="BL5AA" localSheetId="5">'[8]Attach-3 (QR)'!#REF!</definedName>
    <definedName name="BL5AA" localSheetId="6">'[8]Attach-3 (QR)'!#REF!</definedName>
    <definedName name="BL5AA" localSheetId="7">'[8]Attach-3 (QR)'!#REF!</definedName>
    <definedName name="BL5AA">'[7]Attach-3 (QR)'!#REF!</definedName>
    <definedName name="BL5AAA" localSheetId="3">'[7]Attach-3 (QR)'!#REF!</definedName>
    <definedName name="BL5AAA" localSheetId="5">'[8]Attach-3 (QR)'!#REF!</definedName>
    <definedName name="BL5AAA" localSheetId="6">'[8]Attach-3 (QR)'!#REF!</definedName>
    <definedName name="BL5AAA" localSheetId="7">'[8]Attach-3 (QR)'!#REF!</definedName>
    <definedName name="BL5AAA">'[7]Attach-3 (QR)'!#REF!</definedName>
    <definedName name="BL5B" localSheetId="3">'[5]Attach-3 (QR)'!#REF!</definedName>
    <definedName name="BL5B" localSheetId="5">'[6]Attach-3 (QR)'!#REF!</definedName>
    <definedName name="BL5B" localSheetId="6">'[6]Attach-3 (QR)'!#REF!</definedName>
    <definedName name="BL5B" localSheetId="7">'[6]Attach-3 (QR)'!#REF!</definedName>
    <definedName name="BL5B">'[5]Attach-3 (QR)'!#REF!</definedName>
    <definedName name="BL5BB" localSheetId="3">'[7]Attach-3 (QR)'!#REF!</definedName>
    <definedName name="BL5BB" localSheetId="5">'[8]Attach-3 (QR)'!#REF!</definedName>
    <definedName name="BL5BB" localSheetId="6">'[8]Attach-3 (QR)'!#REF!</definedName>
    <definedName name="BL5BB" localSheetId="7">'[8]Attach-3 (QR)'!#REF!</definedName>
    <definedName name="BL5BB">'[7]Attach-3 (QR)'!#REF!</definedName>
    <definedName name="BL5BBB" localSheetId="3">'[7]Attach-3 (QR)'!#REF!</definedName>
    <definedName name="BL5BBB" localSheetId="5">'[8]Attach-3 (QR)'!#REF!</definedName>
    <definedName name="BL5BBB" localSheetId="6">'[8]Attach-3 (QR)'!#REF!</definedName>
    <definedName name="BL5BBB" localSheetId="7">'[8]Attach-3 (QR)'!#REF!</definedName>
    <definedName name="BL5BBB">'[7]Attach-3 (QR)'!#REF!</definedName>
    <definedName name="BL5C" localSheetId="3">'[5]Attach-3 (QR)'!#REF!</definedName>
    <definedName name="BL5C" localSheetId="5">'[6]Attach-3 (QR)'!#REF!</definedName>
    <definedName name="BL5C" localSheetId="6">'[6]Attach-3 (QR)'!#REF!</definedName>
    <definedName name="BL5C" localSheetId="7">'[6]Attach-3 (QR)'!#REF!</definedName>
    <definedName name="BL5C">'[5]Attach-3 (QR)'!#REF!</definedName>
    <definedName name="BL5CC" localSheetId="3">'[7]Attach-3 (QR)'!#REF!</definedName>
    <definedName name="BL5CC" localSheetId="5">'[8]Attach-3 (QR)'!#REF!</definedName>
    <definedName name="BL5CC" localSheetId="6">'[8]Attach-3 (QR)'!#REF!</definedName>
    <definedName name="BL5CC" localSheetId="7">'[8]Attach-3 (QR)'!#REF!</definedName>
    <definedName name="BL5CC">'[7]Attach-3 (QR)'!#REF!</definedName>
    <definedName name="BL5CCC" localSheetId="3">'[7]Attach-3 (QR)'!#REF!</definedName>
    <definedName name="BL5CCC" localSheetId="5">'[8]Attach-3 (QR)'!#REF!</definedName>
    <definedName name="BL5CCC" localSheetId="6">'[8]Attach-3 (QR)'!#REF!</definedName>
    <definedName name="BL5CCC" localSheetId="7">'[8]Attach-3 (QR)'!#REF!</definedName>
    <definedName name="BL5CCC">'[7]Attach-3 (QR)'!#REF!</definedName>
    <definedName name="bps" localSheetId="2">#REF!</definedName>
    <definedName name="bps" localSheetId="3">#REF!</definedName>
    <definedName name="bps">#REF!</definedName>
    <definedName name="C_" localSheetId="2">#REF!</definedName>
    <definedName name="C_" localSheetId="3">#REF!</definedName>
    <definedName name="C_">#REF!</definedName>
    <definedName name="caa" hidden="1">{"'PROFITABILITY'!$A$1:$F$45"}</definedName>
    <definedName name="CAPA1" localSheetId="3">'[7]Attach-3 (QR)'!#REF!</definedName>
    <definedName name="CAPA1" localSheetId="5">'[8]Attach-3 (QR)'!#REF!</definedName>
    <definedName name="CAPA1" localSheetId="6">'[8]Attach-3 (QR)'!#REF!</definedName>
    <definedName name="CAPA1" localSheetId="7">'[8]Attach-3 (QR)'!#REF!</definedName>
    <definedName name="CAPA1">'[7]Attach-3 (QR)'!#REF!</definedName>
    <definedName name="CAPA11" localSheetId="3">'[7]Attach-3 (QR)'!#REF!</definedName>
    <definedName name="CAPA11" localSheetId="5">'[8]Attach-3 (QR)'!#REF!</definedName>
    <definedName name="CAPA11" localSheetId="6">'[8]Attach-3 (QR)'!#REF!</definedName>
    <definedName name="CAPA11" localSheetId="7">'[8]Attach-3 (QR)'!#REF!</definedName>
    <definedName name="CAPA11">'[7]Attach-3 (QR)'!#REF!</definedName>
    <definedName name="CAPA111" localSheetId="3">'[7]Attach-3 (QR)'!#REF!</definedName>
    <definedName name="CAPA111" localSheetId="5">'[8]Attach-3 (QR)'!#REF!</definedName>
    <definedName name="CAPA111" localSheetId="6">'[8]Attach-3 (QR)'!#REF!</definedName>
    <definedName name="CAPA111" localSheetId="7">'[8]Attach-3 (QR)'!#REF!</definedName>
    <definedName name="CAPA111">'[7]Attach-3 (QR)'!#REF!</definedName>
    <definedName name="CAPA2" localSheetId="3">'[7]Attach-3 (QR)'!#REF!</definedName>
    <definedName name="CAPA2" localSheetId="5">'[8]Attach-3 (QR)'!#REF!</definedName>
    <definedName name="CAPA2" localSheetId="6">'[8]Attach-3 (QR)'!#REF!</definedName>
    <definedName name="CAPA2" localSheetId="7">'[8]Attach-3 (QR)'!#REF!</definedName>
    <definedName name="CAPA2">'[7]Attach-3 (QR)'!#REF!</definedName>
    <definedName name="CAPA22" localSheetId="3">'[7]Attach-3 (QR)'!#REF!</definedName>
    <definedName name="CAPA22" localSheetId="5">'[8]Attach-3 (QR)'!#REF!</definedName>
    <definedName name="CAPA22" localSheetId="6">'[8]Attach-3 (QR)'!#REF!</definedName>
    <definedName name="CAPA22" localSheetId="7">'[8]Attach-3 (QR)'!#REF!</definedName>
    <definedName name="CAPA22">'[7]Attach-3 (QR)'!#REF!</definedName>
    <definedName name="CAPA222" localSheetId="3">'[7]Attach-3 (QR)'!#REF!</definedName>
    <definedName name="CAPA222" localSheetId="5">'[8]Attach-3 (QR)'!#REF!</definedName>
    <definedName name="CAPA222" localSheetId="6">'[8]Attach-3 (QR)'!#REF!</definedName>
    <definedName name="CAPA222" localSheetId="7">'[8]Attach-3 (QR)'!#REF!</definedName>
    <definedName name="CAPA222">'[7]Attach-3 (QR)'!#REF!</definedName>
    <definedName name="CAPA3" localSheetId="3">'[7]Attach-3 (QR)'!#REF!</definedName>
    <definedName name="CAPA3" localSheetId="5">'[8]Attach-3 (QR)'!#REF!</definedName>
    <definedName name="CAPA3" localSheetId="6">'[8]Attach-3 (QR)'!#REF!</definedName>
    <definedName name="CAPA3" localSheetId="7">'[8]Attach-3 (QR)'!#REF!</definedName>
    <definedName name="CAPA3">'[7]Attach-3 (QR)'!#REF!</definedName>
    <definedName name="CAPA33" localSheetId="3">'[7]Attach-3 (QR)'!#REF!</definedName>
    <definedName name="CAPA33" localSheetId="5">'[8]Attach-3 (QR)'!#REF!</definedName>
    <definedName name="CAPA33" localSheetId="6">'[8]Attach-3 (QR)'!#REF!</definedName>
    <definedName name="CAPA33" localSheetId="7">'[8]Attach-3 (QR)'!#REF!</definedName>
    <definedName name="CAPA33">'[7]Attach-3 (QR)'!#REF!</definedName>
    <definedName name="CAPA333" localSheetId="3">'[7]Attach-3 (QR)'!#REF!</definedName>
    <definedName name="CAPA333" localSheetId="5">'[8]Attach-3 (QR)'!#REF!</definedName>
    <definedName name="CAPA333" localSheetId="6">'[8]Attach-3 (QR)'!#REF!</definedName>
    <definedName name="CAPA333" localSheetId="7">'[8]Attach-3 (QR)'!#REF!</definedName>
    <definedName name="CAPA333">'[7]Attach-3 (QR)'!#REF!</definedName>
    <definedName name="CAPA4" localSheetId="3">'[7]Attach-3 (QR)'!#REF!</definedName>
    <definedName name="CAPA4" localSheetId="5">'[8]Attach-3 (QR)'!#REF!</definedName>
    <definedName name="CAPA4" localSheetId="6">'[8]Attach-3 (QR)'!#REF!</definedName>
    <definedName name="CAPA4" localSheetId="7">'[8]Attach-3 (QR)'!#REF!</definedName>
    <definedName name="CAPA4">'[7]Attach-3 (QR)'!#REF!</definedName>
    <definedName name="CAPA44" localSheetId="3">'[7]Attach-3 (QR)'!#REF!</definedName>
    <definedName name="CAPA44" localSheetId="5">'[8]Attach-3 (QR)'!#REF!</definedName>
    <definedName name="CAPA44" localSheetId="6">'[8]Attach-3 (QR)'!#REF!</definedName>
    <definedName name="CAPA44" localSheetId="7">'[8]Attach-3 (QR)'!#REF!</definedName>
    <definedName name="CAPA44">'[7]Attach-3 (QR)'!#REF!</definedName>
    <definedName name="CAPA444" localSheetId="3">'[7]Attach-3 (QR)'!#REF!</definedName>
    <definedName name="CAPA444" localSheetId="5">'[8]Attach-3 (QR)'!#REF!</definedName>
    <definedName name="CAPA444" localSheetId="6">'[8]Attach-3 (QR)'!#REF!</definedName>
    <definedName name="CAPA444" localSheetId="7">'[8]Attach-3 (QR)'!#REF!</definedName>
    <definedName name="CAPA444">'[7]Attach-3 (QR)'!#REF!</definedName>
    <definedName name="CAPA7" localSheetId="3">'[7]Attach-3 (QR)'!#REF!</definedName>
    <definedName name="CAPA7" localSheetId="5">'[8]Attach-3 (QR)'!#REF!</definedName>
    <definedName name="CAPA7" localSheetId="6">'[8]Attach-3 (QR)'!#REF!</definedName>
    <definedName name="CAPA7" localSheetId="7">'[8]Attach-3 (QR)'!#REF!</definedName>
    <definedName name="CAPA7">'[7]Attach-3 (QR)'!#REF!</definedName>
    <definedName name="CAPA77" localSheetId="3">'[7]Attach-3 (QR)'!#REF!</definedName>
    <definedName name="CAPA77" localSheetId="5">'[8]Attach-3 (QR)'!#REF!</definedName>
    <definedName name="CAPA77" localSheetId="6">'[8]Attach-3 (QR)'!#REF!</definedName>
    <definedName name="CAPA77" localSheetId="7">'[8]Attach-3 (QR)'!#REF!</definedName>
    <definedName name="CAPA77">'[7]Attach-3 (QR)'!#REF!</definedName>
    <definedName name="CAPA777" localSheetId="3">'[7]Attach-3 (QR)'!#REF!</definedName>
    <definedName name="CAPA777" localSheetId="5">'[8]Attach-3 (QR)'!#REF!</definedName>
    <definedName name="CAPA777" localSheetId="6">'[8]Attach-3 (QR)'!#REF!</definedName>
    <definedName name="CAPA777" localSheetId="7">'[8]Attach-3 (QR)'!#REF!</definedName>
    <definedName name="CAPA777">'[7]Attach-3 (QR)'!#REF!</definedName>
    <definedName name="CC" localSheetId="2">#REF!</definedName>
    <definedName name="CC" localSheetId="3">#REF!</definedName>
    <definedName name="CC">#REF!</definedName>
    <definedName name="ccc" hidden="1">{"'PROFITABILITY'!$A$1:$F$45"}</definedName>
    <definedName name="civil" localSheetId="2">#REF!</definedName>
    <definedName name="civil" localSheetId="3">#REF!</definedName>
    <definedName name="civil">#REF!</definedName>
    <definedName name="const" hidden="1">{"'PROFITABILITY'!$A$1:$F$45"}</definedName>
    <definedName name="COO" localSheetId="1">'[9]Sch-1a'!#REF!</definedName>
    <definedName name="COO" localSheetId="2">'[9]Sch-1a'!#REF!</definedName>
    <definedName name="COO" localSheetId="3">'[9]Sch-1a'!#REF!</definedName>
    <definedName name="COO" localSheetId="5">'[10]Sch-1a'!#REF!</definedName>
    <definedName name="COO" localSheetId="6">'[10]Sch-1a'!#REF!</definedName>
    <definedName name="COO" localSheetId="7">'[10]Sch-1a'!#REF!</definedName>
    <definedName name="COO" localSheetId="8">'[9]Sch-1a'!#REF!</definedName>
    <definedName name="COO">'[9]Sch-1a'!#REF!</definedName>
    <definedName name="D" localSheetId="2">#REF!</definedName>
    <definedName name="D" localSheetId="3">#REF!</definedName>
    <definedName name="D">#REF!</definedName>
    <definedName name="da" localSheetId="2">'[11]BS HO Format'!#REF!</definedName>
    <definedName name="da" localSheetId="3">'[11]BS HO Format'!#REF!</definedName>
    <definedName name="da">'[11]BS HO Format'!#REF!</definedName>
    <definedName name="date" localSheetId="1">#REF!</definedName>
    <definedName name="date" localSheetId="2">#REF!</definedName>
    <definedName name="date" localSheetId="3">#REF!</definedName>
    <definedName name="date" localSheetId="5">#REF!</definedName>
    <definedName name="date" localSheetId="6">#REF!</definedName>
    <definedName name="date" localSheetId="7">#REF!</definedName>
    <definedName name="date">#REF!</definedName>
    <definedName name="dc" localSheetId="2">'[12]BS HO Format'!#REF!</definedName>
    <definedName name="dc" localSheetId="3">'[12]BS HO Format'!#REF!</definedName>
    <definedName name="dc">'[12]BS HO Format'!#REF!</definedName>
    <definedName name="DDD">'[13]CFL-KIM'!$G$1</definedName>
    <definedName name="dggggggg" localSheetId="1">[3]sch1!#REF!</definedName>
    <definedName name="dggggggg" localSheetId="2">[3]sch1!#REF!</definedName>
    <definedName name="dggggggg" localSheetId="3">[3]sch1!#REF!</definedName>
    <definedName name="dggggggg">[3]sch1!#REF!</definedName>
    <definedName name="Dis" hidden="1">{"'PROFITABILITY'!$A$1:$F$45"}</definedName>
    <definedName name="dkd" localSheetId="2">'[14]Format - 4'!#REF!</definedName>
    <definedName name="dkd" localSheetId="3">'[14]Format - 4'!#REF!</definedName>
    <definedName name="dkd">'[14]Format - 4'!#REF!</definedName>
    <definedName name="DM" localSheetId="2">#REF!</definedName>
    <definedName name="DM" localSheetId="3">#REF!</definedName>
    <definedName name="DM">#REF!</definedName>
    <definedName name="DOLLARS1" localSheetId="2">#REF!</definedName>
    <definedName name="DOLLARS1" localSheetId="3">#REF!</definedName>
    <definedName name="DOLLARS1">#REF!</definedName>
    <definedName name="DOLLARS2" localSheetId="2">#REF!</definedName>
    <definedName name="DOLLARS2" localSheetId="3">#REF!</definedName>
    <definedName name="DOLLARS2">#REF!</definedName>
    <definedName name="E" localSheetId="2">#REF!</definedName>
    <definedName name="E" localSheetId="3">#REF!</definedName>
    <definedName name="E">#REF!</definedName>
    <definedName name="eee" hidden="1">{"'PROFITABILITY'!$A$1:$F$45"}</definedName>
    <definedName name="ENG" localSheetId="2">#REF!</definedName>
    <definedName name="ENG" localSheetId="3">#REF!</definedName>
    <definedName name="ENG">#REF!</definedName>
    <definedName name="exwks" localSheetId="2">#REF!</definedName>
    <definedName name="exwks" localSheetId="3">#REF!</definedName>
    <definedName name="exwks">#REF!</definedName>
    <definedName name="f" hidden="1">{"'PROFITABILITY'!$A$1:$F$45"}</definedName>
    <definedName name="FF" localSheetId="2">#REF!</definedName>
    <definedName name="FF" localSheetId="3">#REF!</definedName>
    <definedName name="FF">#REF!</definedName>
    <definedName name="ffffgfgfgfg" localSheetId="1">[3]sch4A!#REF!</definedName>
    <definedName name="ffffgfgfgfg" localSheetId="2">[3]sch4A!#REF!</definedName>
    <definedName name="ffffgfgfgfg" localSheetId="3">[3]sch4A!#REF!</definedName>
    <definedName name="ffffgfgfgfg">[3]sch4A!#REF!</definedName>
    <definedName name="FIM" localSheetId="2">#REF!</definedName>
    <definedName name="FIM" localSheetId="3">#REF!</definedName>
    <definedName name="FIM">#REF!</definedName>
    <definedName name="fqwd" localSheetId="1">[3]sch4A!#REF!</definedName>
    <definedName name="fqwd" localSheetId="2">[3]sch4A!#REF!</definedName>
    <definedName name="fqwd" localSheetId="3">[3]sch4A!#REF!</definedName>
    <definedName name="fqwd">[3]sch4A!#REF!</definedName>
    <definedName name="FRANCS" localSheetId="2">#REF!</definedName>
    <definedName name="FRANCS" localSheetId="3">#REF!</definedName>
    <definedName name="FRANCS">#REF!</definedName>
    <definedName name="fsd" localSheetId="2">[15]wt!#REF!</definedName>
    <definedName name="fsd" localSheetId="3">[15]wt!#REF!</definedName>
    <definedName name="fsd">[15]wt!#REF!</definedName>
    <definedName name="G" localSheetId="2">#REF!</definedName>
    <definedName name="G" localSheetId="3">#REF!</definedName>
    <definedName name="G">#REF!</definedName>
    <definedName name="gdzg" localSheetId="1">[3]sch4A!#REF!</definedName>
    <definedName name="gdzg" localSheetId="2">[3]sch4A!#REF!</definedName>
    <definedName name="gdzg" localSheetId="3">[3]sch4A!#REF!</definedName>
    <definedName name="gdzg">[3]sch4A!#REF!</definedName>
    <definedName name="ggg" hidden="1">{"'PROFITABILITY'!$A$1:$F$45"}</definedName>
    <definedName name="h" localSheetId="2">'[16]Format - 4'!#REF!</definedName>
    <definedName name="h" localSheetId="3">'[16]Format - 4'!#REF!</definedName>
    <definedName name="h">'[16]Format - 4'!#REF!</definedName>
    <definedName name="hghffyt" localSheetId="1">[3]sch1!#REF!</definedName>
    <definedName name="hghffyt" localSheetId="2">[3]sch1!#REF!</definedName>
    <definedName name="hghffyt" localSheetId="3">[3]sch1!#REF!</definedName>
    <definedName name="hghffyt">[3]sch1!#REF!</definedName>
    <definedName name="HINDI" localSheetId="2">#REF!</definedName>
    <definedName name="HINDI" localSheetId="3">#REF!</definedName>
    <definedName name="HINDI">#REF!</definedName>
    <definedName name="HTML_CodePage" hidden="1">1252</definedName>
    <definedName name="HTML_Control" hidden="1">{"'PROFITABILITY'!$A$1:$F$45"}</definedName>
    <definedName name="HTML_Description" hidden="1">""</definedName>
    <definedName name="HTML_Email" hidden="1">""</definedName>
    <definedName name="HTML_Header" hidden="1">"PRICE AND PROFOTABILITY"</definedName>
    <definedName name="HTML_LastUpdate" hidden="1">"2/9/99"</definedName>
    <definedName name="HTML_LineAfter" hidden="1">TRUE</definedName>
    <definedName name="HTML_LineBefore" hidden="1">TRUE</definedName>
    <definedName name="HTML_Name" hidden="1">"KEC  INTERNATIONAL"</definedName>
    <definedName name="HTML_OBDlg2" hidden="1">TRUE</definedName>
    <definedName name="HTML_OBDlg4" hidden="1">TRUE</definedName>
    <definedName name="HTML_OS" hidden="1">0</definedName>
    <definedName name="HTML_PathFile" hidden="1">"C:\My Documents\XLS.htm"</definedName>
    <definedName name="HTML_Title" hidden="1">"MANANTALI PROJECT"</definedName>
    <definedName name="iii" localSheetId="1">#REF!</definedName>
    <definedName name="iii" localSheetId="2">#REF!</definedName>
    <definedName name="iii" localSheetId="3">#REF!</definedName>
    <definedName name="iii" localSheetId="5">#REF!</definedName>
    <definedName name="iii" localSheetId="6">#REF!</definedName>
    <definedName name="iii" localSheetId="7">#REF!</definedName>
    <definedName name="iii" localSheetId="8">#REF!</definedName>
    <definedName name="iii">#REF!</definedName>
    <definedName name="Insurance" localSheetId="2">#REF!</definedName>
    <definedName name="Insurance" localSheetId="3">#REF!</definedName>
    <definedName name="Insurance">#REF!</definedName>
    <definedName name="k" localSheetId="2">#REF!</definedName>
    <definedName name="k" localSheetId="3">#REF!</definedName>
    <definedName name="k">#REF!</definedName>
    <definedName name="kkjkj" localSheetId="1">[3]sch1!#REF!</definedName>
    <definedName name="kkjkj" localSheetId="2">[3]sch1!#REF!</definedName>
    <definedName name="kkjkj" localSheetId="3">[3]sch1!#REF!</definedName>
    <definedName name="kkjkj">[3]sch1!#REF!</definedName>
    <definedName name="klh" localSheetId="1">[3]sch4A!#REF!</definedName>
    <definedName name="klh" localSheetId="2">[3]sch4A!#REF!</definedName>
    <definedName name="klh" localSheetId="3">[3]sch4A!#REF!</definedName>
    <definedName name="klh">[3]sch4A!#REF!</definedName>
    <definedName name="kltp" hidden="1">{"'PROFITABILITY'!$A$1:$F$45"}</definedName>
    <definedName name="l" localSheetId="2">'[16]Format - 4'!#REF!</definedName>
    <definedName name="l" localSheetId="3">'[16]Format - 4'!#REF!</definedName>
    <definedName name="l">'[16]Format - 4'!#REF!</definedName>
    <definedName name="LIRA" localSheetId="2">#REF!</definedName>
    <definedName name="LIRA" localSheetId="3">#REF!</definedName>
    <definedName name="LIRA">#REF!</definedName>
    <definedName name="lkjlkj" localSheetId="2">#REF!</definedName>
    <definedName name="lkjlkj" localSheetId="3">#REF!</definedName>
    <definedName name="lkjlkj">#REF!</definedName>
    <definedName name="LKR" localSheetId="2">'[17]Twr-MT'!#REF!</definedName>
    <definedName name="LKR" localSheetId="3">'[17]Twr-MT'!#REF!</definedName>
    <definedName name="LKR">'[17]Twr-MT'!#REF!</definedName>
    <definedName name="logo1">"Picture 7"</definedName>
    <definedName name="M" localSheetId="2">#REF!</definedName>
    <definedName name="M" localSheetId="3">#REF!</definedName>
    <definedName name="M">#REF!</definedName>
    <definedName name="MANU1" localSheetId="3">'[7]Attach-3 (QR)'!#REF!</definedName>
    <definedName name="MANU1" localSheetId="5">'[8]Attach-3 (QR)'!#REF!</definedName>
    <definedName name="MANU1" localSheetId="6">'[8]Attach-3 (QR)'!#REF!</definedName>
    <definedName name="MANU1" localSheetId="7">'[8]Attach-3 (QR)'!#REF!</definedName>
    <definedName name="MANU1">'[7]Attach-3 (QR)'!#REF!</definedName>
    <definedName name="MANU11" localSheetId="3">'[7]Attach-3 (QR)'!#REF!</definedName>
    <definedName name="MANU11" localSheetId="5">'[8]Attach-3 (QR)'!#REF!</definedName>
    <definedName name="MANU11" localSheetId="6">'[8]Attach-3 (QR)'!#REF!</definedName>
    <definedName name="MANU11" localSheetId="7">'[8]Attach-3 (QR)'!#REF!</definedName>
    <definedName name="MANU11">'[7]Attach-3 (QR)'!#REF!</definedName>
    <definedName name="MANU111" localSheetId="3">'[7]Attach-3 (QR)'!#REF!</definedName>
    <definedName name="MANU111" localSheetId="5">'[8]Attach-3 (QR)'!#REF!</definedName>
    <definedName name="MANU111" localSheetId="6">'[8]Attach-3 (QR)'!#REF!</definedName>
    <definedName name="MANU111" localSheetId="7">'[8]Attach-3 (QR)'!#REF!</definedName>
    <definedName name="MANU111">'[7]Attach-3 (QR)'!#REF!</definedName>
    <definedName name="MANU2" localSheetId="3">'[7]Attach-3 (QR)'!#REF!</definedName>
    <definedName name="MANU2" localSheetId="5">'[8]Attach-3 (QR)'!#REF!</definedName>
    <definedName name="MANU2" localSheetId="6">'[8]Attach-3 (QR)'!#REF!</definedName>
    <definedName name="MANU2" localSheetId="7">'[8]Attach-3 (QR)'!#REF!</definedName>
    <definedName name="MANU2">'[7]Attach-3 (QR)'!#REF!</definedName>
    <definedName name="MANU22" localSheetId="3">'[7]Attach-3 (QR)'!#REF!</definedName>
    <definedName name="MANU22" localSheetId="5">'[8]Attach-3 (QR)'!#REF!</definedName>
    <definedName name="MANU22" localSheetId="6">'[8]Attach-3 (QR)'!#REF!</definedName>
    <definedName name="MANU22" localSheetId="7">'[8]Attach-3 (QR)'!#REF!</definedName>
    <definedName name="MANU22">'[7]Attach-3 (QR)'!#REF!</definedName>
    <definedName name="MANU222" localSheetId="3">'[7]Attach-3 (QR)'!#REF!</definedName>
    <definedName name="MANU222" localSheetId="5">'[8]Attach-3 (QR)'!#REF!</definedName>
    <definedName name="MANU222" localSheetId="6">'[8]Attach-3 (QR)'!#REF!</definedName>
    <definedName name="MANU222" localSheetId="7">'[8]Attach-3 (QR)'!#REF!</definedName>
    <definedName name="MANU222">'[7]Attach-3 (QR)'!#REF!</definedName>
    <definedName name="MANU3" localSheetId="3">'[7]Attach-3 (QR)'!#REF!</definedName>
    <definedName name="MANU3" localSheetId="5">'[8]Attach-3 (QR)'!#REF!</definedName>
    <definedName name="MANU3" localSheetId="6">'[8]Attach-3 (QR)'!#REF!</definedName>
    <definedName name="MANU3" localSheetId="7">'[8]Attach-3 (QR)'!#REF!</definedName>
    <definedName name="MANU3">'[7]Attach-3 (QR)'!#REF!</definedName>
    <definedName name="MANU33" localSheetId="3">'[7]Attach-3 (QR)'!#REF!</definedName>
    <definedName name="MANU33" localSheetId="5">'[8]Attach-3 (QR)'!#REF!</definedName>
    <definedName name="MANU33" localSheetId="6">'[8]Attach-3 (QR)'!#REF!</definedName>
    <definedName name="MANU33" localSheetId="7">'[8]Attach-3 (QR)'!#REF!</definedName>
    <definedName name="MANU33">'[7]Attach-3 (QR)'!#REF!</definedName>
    <definedName name="MANU333" localSheetId="3">'[7]Attach-3 (QR)'!#REF!</definedName>
    <definedName name="MANU333" localSheetId="5">'[8]Attach-3 (QR)'!#REF!</definedName>
    <definedName name="MANU333" localSheetId="6">'[8]Attach-3 (QR)'!#REF!</definedName>
    <definedName name="MANU333" localSheetId="7">'[8]Attach-3 (QR)'!#REF!</definedName>
    <definedName name="MANU333">'[7]Attach-3 (QR)'!#REF!</definedName>
    <definedName name="MANU4" localSheetId="3">'[7]Attach-3 (QR)'!#REF!</definedName>
    <definedName name="MANU4" localSheetId="5">'[8]Attach-3 (QR)'!#REF!</definedName>
    <definedName name="MANU4" localSheetId="6">'[8]Attach-3 (QR)'!#REF!</definedName>
    <definedName name="MANU4" localSheetId="7">'[8]Attach-3 (QR)'!#REF!</definedName>
    <definedName name="MANU4">'[7]Attach-3 (QR)'!#REF!</definedName>
    <definedName name="MANU44" localSheetId="3">'[7]Attach-3 (QR)'!#REF!</definedName>
    <definedName name="MANU44" localSheetId="5">'[8]Attach-3 (QR)'!#REF!</definedName>
    <definedName name="MANU44" localSheetId="6">'[8]Attach-3 (QR)'!#REF!</definedName>
    <definedName name="MANU44" localSheetId="7">'[8]Attach-3 (QR)'!#REF!</definedName>
    <definedName name="MANU44">'[7]Attach-3 (QR)'!#REF!</definedName>
    <definedName name="MANU444" localSheetId="3">'[7]Attach-3 (QR)'!#REF!</definedName>
    <definedName name="MANU444" localSheetId="5">'[8]Attach-3 (QR)'!#REF!</definedName>
    <definedName name="MANU444" localSheetId="6">'[8]Attach-3 (QR)'!#REF!</definedName>
    <definedName name="MANU444" localSheetId="7">'[8]Attach-3 (QR)'!#REF!</definedName>
    <definedName name="MANU444">'[7]Attach-3 (QR)'!#REF!</definedName>
    <definedName name="MANU5" localSheetId="3">'[7]Attach-3 (QR)'!#REF!</definedName>
    <definedName name="MANU5" localSheetId="5">'[8]Attach-3 (QR)'!#REF!</definedName>
    <definedName name="MANU5" localSheetId="6">'[8]Attach-3 (QR)'!#REF!</definedName>
    <definedName name="MANU5" localSheetId="7">'[8]Attach-3 (QR)'!#REF!</definedName>
    <definedName name="MANU5">'[7]Attach-3 (QR)'!#REF!</definedName>
    <definedName name="MANU55" localSheetId="3">'[7]Attach-3 (QR)'!#REF!</definedName>
    <definedName name="MANU55" localSheetId="5">'[8]Attach-3 (QR)'!#REF!</definedName>
    <definedName name="MANU55" localSheetId="6">'[8]Attach-3 (QR)'!#REF!</definedName>
    <definedName name="MANU55" localSheetId="7">'[8]Attach-3 (QR)'!#REF!</definedName>
    <definedName name="MANU55">'[7]Attach-3 (QR)'!#REF!</definedName>
    <definedName name="MANU555" localSheetId="3">'[7]Attach-3 (QR)'!#REF!</definedName>
    <definedName name="MANU555" localSheetId="5">'[8]Attach-3 (QR)'!#REF!</definedName>
    <definedName name="MANU555" localSheetId="6">'[8]Attach-3 (QR)'!#REF!</definedName>
    <definedName name="MANU555" localSheetId="7">'[8]Attach-3 (QR)'!#REF!</definedName>
    <definedName name="MANU555">'[7]Attach-3 (QR)'!#REF!</definedName>
    <definedName name="mark" localSheetId="2">#REF!</definedName>
    <definedName name="mark" localSheetId="3">#REF!</definedName>
    <definedName name="mark">#REF!</definedName>
    <definedName name="MATHS" localSheetId="2">#REF!</definedName>
    <definedName name="MATHS" localSheetId="3">#REF!</definedName>
    <definedName name="MATHS">#REF!</definedName>
    <definedName name="mmm" localSheetId="2">#REF!</definedName>
    <definedName name="mmm" localSheetId="3">#REF!</definedName>
    <definedName name="mmm">#REF!</definedName>
    <definedName name="n" localSheetId="2">'[16]Format - 4'!#REF!</definedName>
    <definedName name="n" localSheetId="3">'[16]Format - 4'!#REF!</definedName>
    <definedName name="n">'[16]Format - 4'!#REF!</definedName>
    <definedName name="nSkip">15</definedName>
    <definedName name="OFFICE_LIGHTING" localSheetId="2">#REF!</definedName>
    <definedName name="OFFICE_LIGHTING" localSheetId="3">#REF!</definedName>
    <definedName name="OFFICE_LIGHTING">#REF!</definedName>
    <definedName name="oh" localSheetId="2">#REF!</definedName>
    <definedName name="oh" localSheetId="3">#REF!</definedName>
    <definedName name="oh">#REF!</definedName>
    <definedName name="oh_work_sept" localSheetId="2">#REF!</definedName>
    <definedName name="oh_work_sept" localSheetId="3">#REF!</definedName>
    <definedName name="oh_work_sept">#REF!</definedName>
    <definedName name="OH_workings_sept" localSheetId="2">#REF!</definedName>
    <definedName name="OH_workings_sept" localSheetId="3">#REF!</definedName>
    <definedName name="OH_workings_sept">#REF!</definedName>
    <definedName name="ohe" localSheetId="2">#REF!</definedName>
    <definedName name="ohe" localSheetId="3">#REF!</definedName>
    <definedName name="ohe">#REF!</definedName>
    <definedName name="p" localSheetId="2">'[18]Format - 4'!#REF!</definedName>
    <definedName name="p" localSheetId="3">'[18]Format - 4'!#REF!</definedName>
    <definedName name="p">'[18]Format - 4'!#REF!</definedName>
    <definedName name="PATH1" localSheetId="3">'[7]Attach-3 (QR)'!#REF!</definedName>
    <definedName name="PATH1" localSheetId="5">'[8]Attach-3 (QR)'!#REF!</definedName>
    <definedName name="PATH1" localSheetId="6">'[8]Attach-3 (QR)'!#REF!</definedName>
    <definedName name="PATH1" localSheetId="7">'[8]Attach-3 (QR)'!#REF!</definedName>
    <definedName name="PATH1">'[7]Attach-3 (QR)'!#REF!</definedName>
    <definedName name="PATH11" localSheetId="3">'[7]Attach-3 (QR)'!#REF!</definedName>
    <definedName name="PATH11" localSheetId="5">'[8]Attach-3 (QR)'!#REF!</definedName>
    <definedName name="PATH11" localSheetId="6">'[8]Attach-3 (QR)'!#REF!</definedName>
    <definedName name="PATH11" localSheetId="7">'[8]Attach-3 (QR)'!#REF!</definedName>
    <definedName name="PATH11">'[7]Attach-3 (QR)'!#REF!</definedName>
    <definedName name="PATH111" localSheetId="3">'[7]Attach-3 (QR)'!#REF!</definedName>
    <definedName name="PATH111" localSheetId="5">'[8]Attach-3 (QR)'!#REF!</definedName>
    <definedName name="PATH111" localSheetId="6">'[8]Attach-3 (QR)'!#REF!</definedName>
    <definedName name="PATH111" localSheetId="7">'[8]Attach-3 (QR)'!#REF!</definedName>
    <definedName name="PATH111">'[7]Attach-3 (QR)'!#REF!</definedName>
    <definedName name="PATH2" localSheetId="3">'[7]Attach-3 (QR)'!#REF!</definedName>
    <definedName name="PATH2" localSheetId="5">'[8]Attach-3 (QR)'!#REF!</definedName>
    <definedName name="PATH2" localSheetId="6">'[8]Attach-3 (QR)'!#REF!</definedName>
    <definedName name="PATH2" localSheetId="7">'[8]Attach-3 (QR)'!#REF!</definedName>
    <definedName name="PATH2">'[7]Attach-3 (QR)'!#REF!</definedName>
    <definedName name="PATH22" localSheetId="3">'[7]Attach-3 (QR)'!#REF!</definedName>
    <definedName name="PATH22" localSheetId="5">'[8]Attach-3 (QR)'!#REF!</definedName>
    <definedName name="PATH22" localSheetId="6">'[8]Attach-3 (QR)'!#REF!</definedName>
    <definedName name="PATH22" localSheetId="7">'[8]Attach-3 (QR)'!#REF!</definedName>
    <definedName name="PATH22">'[7]Attach-3 (QR)'!#REF!</definedName>
    <definedName name="PATH222" localSheetId="3">'[7]Attach-3 (QR)'!#REF!</definedName>
    <definedName name="PATH222" localSheetId="5">'[8]Attach-3 (QR)'!#REF!</definedName>
    <definedName name="PATH222" localSheetId="6">'[8]Attach-3 (QR)'!#REF!</definedName>
    <definedName name="PATH222" localSheetId="7">'[8]Attach-3 (QR)'!#REF!</definedName>
    <definedName name="PATH222">'[7]Attach-3 (QR)'!#REF!</definedName>
    <definedName name="PATH3" localSheetId="3">'[7]Attach-3 (QR)'!#REF!</definedName>
    <definedName name="PATH3" localSheetId="5">'[8]Attach-3 (QR)'!#REF!</definedName>
    <definedName name="PATH3" localSheetId="6">'[8]Attach-3 (QR)'!#REF!</definedName>
    <definedName name="PATH3" localSheetId="7">'[8]Attach-3 (QR)'!#REF!</definedName>
    <definedName name="PATH3">'[7]Attach-3 (QR)'!#REF!</definedName>
    <definedName name="PATH33" localSheetId="3">'[7]Attach-3 (QR)'!#REF!</definedName>
    <definedName name="PATH33" localSheetId="5">'[8]Attach-3 (QR)'!#REF!</definedName>
    <definedName name="PATH33" localSheetId="6">'[8]Attach-3 (QR)'!#REF!</definedName>
    <definedName name="PATH33" localSheetId="7">'[8]Attach-3 (QR)'!#REF!</definedName>
    <definedName name="PATH33">'[7]Attach-3 (QR)'!#REF!</definedName>
    <definedName name="PATH333" localSheetId="3">'[7]Attach-3 (QR)'!#REF!</definedName>
    <definedName name="PATH333" localSheetId="5">'[8]Attach-3 (QR)'!#REF!</definedName>
    <definedName name="PATH333" localSheetId="6">'[8]Attach-3 (QR)'!#REF!</definedName>
    <definedName name="PATH333" localSheetId="7">'[8]Attach-3 (QR)'!#REF!</definedName>
    <definedName name="PATH333">'[7]Attach-3 (QR)'!#REF!</definedName>
    <definedName name="PATH4" localSheetId="3">'[7]Attach-3 (QR)'!#REF!</definedName>
    <definedName name="PATH4" localSheetId="5">'[8]Attach-3 (QR)'!#REF!</definedName>
    <definedName name="PATH4" localSheetId="6">'[8]Attach-3 (QR)'!#REF!</definedName>
    <definedName name="PATH4" localSheetId="7">'[8]Attach-3 (QR)'!#REF!</definedName>
    <definedName name="PATH4">'[7]Attach-3 (QR)'!#REF!</definedName>
    <definedName name="PATH44" localSheetId="3">'[7]Attach-3 (QR)'!#REF!</definedName>
    <definedName name="PATH44" localSheetId="5">'[8]Attach-3 (QR)'!#REF!</definedName>
    <definedName name="PATH44" localSheetId="6">'[8]Attach-3 (QR)'!#REF!</definedName>
    <definedName name="PATH44" localSheetId="7">'[8]Attach-3 (QR)'!#REF!</definedName>
    <definedName name="PATH44">'[7]Attach-3 (QR)'!#REF!</definedName>
    <definedName name="PATH444" localSheetId="3">'[7]Attach-3 (QR)'!#REF!</definedName>
    <definedName name="PATH444" localSheetId="5">'[8]Attach-3 (QR)'!#REF!</definedName>
    <definedName name="PATH444" localSheetId="6">'[8]Attach-3 (QR)'!#REF!</definedName>
    <definedName name="PATH444" localSheetId="7">'[8]Attach-3 (QR)'!#REF!</definedName>
    <definedName name="PATH444">'[7]Attach-3 (QR)'!#REF!</definedName>
    <definedName name="PATH5" localSheetId="3">'[7]Attach-3 (QR)'!#REF!</definedName>
    <definedName name="PATH5" localSheetId="5">'[8]Attach-3 (QR)'!#REF!</definedName>
    <definedName name="PATH5" localSheetId="6">'[8]Attach-3 (QR)'!#REF!</definedName>
    <definedName name="PATH5" localSheetId="7">'[8]Attach-3 (QR)'!#REF!</definedName>
    <definedName name="PATH5">'[7]Attach-3 (QR)'!#REF!</definedName>
    <definedName name="PATH55" localSheetId="3">'[7]Attach-3 (QR)'!#REF!</definedName>
    <definedName name="PATH55" localSheetId="5">'[8]Attach-3 (QR)'!#REF!</definedName>
    <definedName name="PATH55" localSheetId="6">'[8]Attach-3 (QR)'!#REF!</definedName>
    <definedName name="PATH55" localSheetId="7">'[8]Attach-3 (QR)'!#REF!</definedName>
    <definedName name="PATH55">'[7]Attach-3 (QR)'!#REF!</definedName>
    <definedName name="PATH555" localSheetId="3">'[7]Attach-3 (QR)'!#REF!</definedName>
    <definedName name="PATH555" localSheetId="5">'[8]Attach-3 (QR)'!#REF!</definedName>
    <definedName name="PATH555" localSheetId="6">'[8]Attach-3 (QR)'!#REF!</definedName>
    <definedName name="PATH555" localSheetId="7">'[8]Attach-3 (QR)'!#REF!</definedName>
    <definedName name="PATH555">'[7]Attach-3 (QR)'!#REF!</definedName>
    <definedName name="PATHAR1" localSheetId="3">'[5]Attach-3 (QR)'!#REF!</definedName>
    <definedName name="PATHAR1" localSheetId="5">'[6]Attach-3 (QR)'!#REF!</definedName>
    <definedName name="PATHAR1" localSheetId="6">'[6]Attach-3 (QR)'!#REF!</definedName>
    <definedName name="PATHAR1" localSheetId="7">'[6]Attach-3 (QR)'!#REF!</definedName>
    <definedName name="PATHAR1">'[5]Attach-3 (QR)'!#REF!</definedName>
    <definedName name="PATHAR2" localSheetId="3">'[5]Attach-3 (QR)'!#REF!</definedName>
    <definedName name="PATHAR2" localSheetId="5">'[6]Attach-3 (QR)'!#REF!</definedName>
    <definedName name="PATHAR2" localSheetId="6">'[6]Attach-3 (QR)'!#REF!</definedName>
    <definedName name="PATHAR2" localSheetId="7">'[6]Attach-3 (QR)'!#REF!</definedName>
    <definedName name="PATHAR2">'[5]Attach-3 (QR)'!#REF!</definedName>
    <definedName name="PATHAR3" localSheetId="3">'[5]Attach-3 (QR)'!#REF!</definedName>
    <definedName name="PATHAR3" localSheetId="5">'[6]Attach-3 (QR)'!#REF!</definedName>
    <definedName name="PATHAR3" localSheetId="6">'[6]Attach-3 (QR)'!#REF!</definedName>
    <definedName name="PATHAR3" localSheetId="7">'[6]Attach-3 (QR)'!#REF!</definedName>
    <definedName name="PATHAR3">'[5]Attach-3 (QR)'!#REF!</definedName>
    <definedName name="PATHJV1" localSheetId="3">'[7]Attach-3 (QR)'!#REF!</definedName>
    <definedName name="PATHJV1" localSheetId="5">'[8]Attach-3 (QR)'!#REF!</definedName>
    <definedName name="PATHJV1" localSheetId="6">'[8]Attach-3 (QR)'!#REF!</definedName>
    <definedName name="PATHJV1" localSheetId="7">'[8]Attach-3 (QR)'!#REF!</definedName>
    <definedName name="PATHJV1">'[7]Attach-3 (QR)'!#REF!</definedName>
    <definedName name="PATHJV11" localSheetId="3">'[7]Attach-3 (QR)'!#REF!</definedName>
    <definedName name="PATHJV11" localSheetId="5">'[8]Attach-3 (QR)'!#REF!</definedName>
    <definedName name="PATHJV11" localSheetId="6">'[8]Attach-3 (QR)'!#REF!</definedName>
    <definedName name="PATHJV11" localSheetId="7">'[8]Attach-3 (QR)'!#REF!</definedName>
    <definedName name="PATHJV11">'[7]Attach-3 (QR)'!#REF!</definedName>
    <definedName name="PATHJV111" localSheetId="3">'[7]Attach-3 (QR)'!#REF!</definedName>
    <definedName name="PATHJV111" localSheetId="5">'[8]Attach-3 (QR)'!#REF!</definedName>
    <definedName name="PATHJV111" localSheetId="6">'[8]Attach-3 (QR)'!#REF!</definedName>
    <definedName name="PATHJV111" localSheetId="7">'[8]Attach-3 (QR)'!#REF!</definedName>
    <definedName name="PATHJV111">'[7]Attach-3 (QR)'!#REF!</definedName>
    <definedName name="PATHJV2" localSheetId="3">'[7]Attach-3 (QR)'!#REF!</definedName>
    <definedName name="PATHJV2" localSheetId="5">'[8]Attach-3 (QR)'!#REF!</definedName>
    <definedName name="PATHJV2" localSheetId="6">'[8]Attach-3 (QR)'!#REF!</definedName>
    <definedName name="PATHJV2" localSheetId="7">'[8]Attach-3 (QR)'!#REF!</definedName>
    <definedName name="PATHJV2">'[7]Attach-3 (QR)'!#REF!</definedName>
    <definedName name="PATHJV22" localSheetId="3">'[7]Attach-3 (QR)'!#REF!</definedName>
    <definedName name="PATHJV22" localSheetId="5">'[8]Attach-3 (QR)'!#REF!</definedName>
    <definedName name="PATHJV22" localSheetId="6">'[8]Attach-3 (QR)'!#REF!</definedName>
    <definedName name="PATHJV22" localSheetId="7">'[8]Attach-3 (QR)'!#REF!</definedName>
    <definedName name="PATHJV22">'[7]Attach-3 (QR)'!#REF!</definedName>
    <definedName name="PATHJV222" localSheetId="3">'[7]Attach-3 (QR)'!#REF!</definedName>
    <definedName name="PATHJV222" localSheetId="5">'[8]Attach-3 (QR)'!#REF!</definedName>
    <definedName name="PATHJV222" localSheetId="6">'[8]Attach-3 (QR)'!#REF!</definedName>
    <definedName name="PATHJV222" localSheetId="7">'[8]Attach-3 (QR)'!#REF!</definedName>
    <definedName name="PATHJV222">'[7]Attach-3 (QR)'!#REF!</definedName>
    <definedName name="PATHJV3" localSheetId="3">'[7]Attach-3 (QR)'!#REF!</definedName>
    <definedName name="PATHJV3" localSheetId="5">'[8]Attach-3 (QR)'!#REF!</definedName>
    <definedName name="PATHJV3" localSheetId="6">'[8]Attach-3 (QR)'!#REF!</definedName>
    <definedName name="PATHJV3" localSheetId="7">'[8]Attach-3 (QR)'!#REF!</definedName>
    <definedName name="PATHJV3">'[7]Attach-3 (QR)'!#REF!</definedName>
    <definedName name="PATHJV33" localSheetId="3">'[7]Attach-3 (QR)'!#REF!</definedName>
    <definedName name="PATHJV33" localSheetId="5">'[8]Attach-3 (QR)'!#REF!</definedName>
    <definedName name="PATHJV33" localSheetId="6">'[8]Attach-3 (QR)'!#REF!</definedName>
    <definedName name="PATHJV33" localSheetId="7">'[8]Attach-3 (QR)'!#REF!</definedName>
    <definedName name="PATHJV33">'[7]Attach-3 (QR)'!#REF!</definedName>
    <definedName name="PATHJV333" localSheetId="3">'[7]Attach-3 (QR)'!#REF!</definedName>
    <definedName name="PATHJV333" localSheetId="5">'[8]Attach-3 (QR)'!#REF!</definedName>
    <definedName name="PATHJV333" localSheetId="6">'[8]Attach-3 (QR)'!#REF!</definedName>
    <definedName name="PATHJV333" localSheetId="7">'[8]Attach-3 (QR)'!#REF!</definedName>
    <definedName name="PATHJV333">'[7]Attach-3 (QR)'!#REF!</definedName>
    <definedName name="PATHJVPR1" localSheetId="3">'[5]Attach-3 (QR)'!#REF!</definedName>
    <definedName name="PATHJVPR1" localSheetId="5">'[6]Attach-3 (QR)'!#REF!</definedName>
    <definedName name="PATHJVPR1" localSheetId="6">'[6]Attach-3 (QR)'!#REF!</definedName>
    <definedName name="PATHJVPR1" localSheetId="7">'[6]Attach-3 (QR)'!#REF!</definedName>
    <definedName name="PATHJVPR1">'[5]Attach-3 (QR)'!#REF!</definedName>
    <definedName name="PATHJVPR11" localSheetId="3">'[7]Attach-3 (QR)'!#REF!</definedName>
    <definedName name="PATHJVPR11" localSheetId="5">'[8]Attach-3 (QR)'!#REF!</definedName>
    <definedName name="PATHJVPR11" localSheetId="6">'[8]Attach-3 (QR)'!#REF!</definedName>
    <definedName name="PATHJVPR11" localSheetId="7">'[8]Attach-3 (QR)'!#REF!</definedName>
    <definedName name="PATHJVPR11">'[7]Attach-3 (QR)'!#REF!</definedName>
    <definedName name="PATHJVPR111" localSheetId="3">'[7]Attach-3 (QR)'!#REF!</definedName>
    <definedName name="PATHJVPR111" localSheetId="5">'[8]Attach-3 (QR)'!#REF!</definedName>
    <definedName name="PATHJVPR111" localSheetId="6">'[8]Attach-3 (QR)'!#REF!</definedName>
    <definedName name="PATHJVPR111" localSheetId="7">'[8]Attach-3 (QR)'!#REF!</definedName>
    <definedName name="PATHJVPR111">'[7]Attach-3 (QR)'!#REF!</definedName>
    <definedName name="PATHJVPR2" localSheetId="3">'[5]Attach-3 (QR)'!#REF!</definedName>
    <definedName name="PATHJVPR2" localSheetId="5">'[6]Attach-3 (QR)'!#REF!</definedName>
    <definedName name="PATHJVPR2" localSheetId="6">'[6]Attach-3 (QR)'!#REF!</definedName>
    <definedName name="PATHJVPR2" localSheetId="7">'[6]Attach-3 (QR)'!#REF!</definedName>
    <definedName name="PATHJVPR2">'[5]Attach-3 (QR)'!#REF!</definedName>
    <definedName name="PATHJVPR22" localSheetId="3">'[7]Attach-3 (QR)'!#REF!</definedName>
    <definedName name="PATHJVPR22" localSheetId="5">'[8]Attach-3 (QR)'!#REF!</definedName>
    <definedName name="PATHJVPR22" localSheetId="6">'[8]Attach-3 (QR)'!#REF!</definedName>
    <definedName name="PATHJVPR22" localSheetId="7">'[8]Attach-3 (QR)'!#REF!</definedName>
    <definedName name="PATHJVPR22">'[7]Attach-3 (QR)'!#REF!</definedName>
    <definedName name="PATHJVPR222" localSheetId="3">'[7]Attach-3 (QR)'!#REF!</definedName>
    <definedName name="PATHJVPR222" localSheetId="5">'[8]Attach-3 (QR)'!#REF!</definedName>
    <definedName name="PATHJVPR222" localSheetId="6">'[8]Attach-3 (QR)'!#REF!</definedName>
    <definedName name="PATHJVPR222" localSheetId="7">'[8]Attach-3 (QR)'!#REF!</definedName>
    <definedName name="PATHJVPR222">'[7]Attach-3 (QR)'!#REF!</definedName>
    <definedName name="PATHLA1" localSheetId="3">'[7]Attach-3 (QR)'!#REF!</definedName>
    <definedName name="PATHLA1" localSheetId="5">'[8]Attach-3 (QR)'!#REF!</definedName>
    <definedName name="PATHLA1" localSheetId="6">'[8]Attach-3 (QR)'!#REF!</definedName>
    <definedName name="PATHLA1" localSheetId="7">'[8]Attach-3 (QR)'!#REF!</definedName>
    <definedName name="PATHLA1">'[7]Attach-3 (QR)'!#REF!</definedName>
    <definedName name="PATHLA2" localSheetId="3">'[7]Attach-3 (QR)'!#REF!</definedName>
    <definedName name="PATHLA2" localSheetId="5">'[8]Attach-3 (QR)'!#REF!</definedName>
    <definedName name="PATHLA2" localSheetId="6">'[8]Attach-3 (QR)'!#REF!</definedName>
    <definedName name="PATHLA2" localSheetId="7">'[8]Attach-3 (QR)'!#REF!</definedName>
    <definedName name="PATHLA2">'[7]Attach-3 (QR)'!#REF!</definedName>
    <definedName name="PATHLA3" localSheetId="3">'[7]Attach-3 (QR)'!#REF!</definedName>
    <definedName name="PATHLA3" localSheetId="5">'[8]Attach-3 (QR)'!#REF!</definedName>
    <definedName name="PATHLA3" localSheetId="6">'[8]Attach-3 (QR)'!#REF!</definedName>
    <definedName name="PATHLA3" localSheetId="7">'[8]Attach-3 (QR)'!#REF!</definedName>
    <definedName name="PATHLA3">'[7]Attach-3 (QR)'!#REF!</definedName>
    <definedName name="PATHLP1" localSheetId="3">'[5]Attach-3 (QR)'!#REF!</definedName>
    <definedName name="PATHLP1" localSheetId="5">'[6]Attach-3 (QR)'!#REF!</definedName>
    <definedName name="PATHLP1" localSheetId="6">'[6]Attach-3 (QR)'!#REF!</definedName>
    <definedName name="PATHLP1" localSheetId="7">'[6]Attach-3 (QR)'!#REF!</definedName>
    <definedName name="PATHLP1">'[5]Attach-3 (QR)'!#REF!</definedName>
    <definedName name="PATHLP2" localSheetId="3">'[7]Attach-3 (QR)'!#REF!</definedName>
    <definedName name="PATHLP2" localSheetId="5">'[8]Attach-3 (QR)'!#REF!</definedName>
    <definedName name="PATHLP2" localSheetId="6">'[8]Attach-3 (QR)'!#REF!</definedName>
    <definedName name="PATHLP2" localSheetId="7">'[8]Attach-3 (QR)'!#REF!</definedName>
    <definedName name="PATHLP2">'[7]Attach-3 (QR)'!#REF!</definedName>
    <definedName name="PATHLP3" localSheetId="3">'[7]Attach-3 (QR)'!#REF!</definedName>
    <definedName name="PATHLP3" localSheetId="5">'[8]Attach-3 (QR)'!#REF!</definedName>
    <definedName name="PATHLP3" localSheetId="6">'[8]Attach-3 (QR)'!#REF!</definedName>
    <definedName name="PATHLP3" localSheetId="7">'[8]Attach-3 (QR)'!#REF!</definedName>
    <definedName name="PATHLP3">'[7]Attach-3 (QR)'!#REF!</definedName>
    <definedName name="PATHPR1" localSheetId="3">'[5]Attach-3 (QR)'!#REF!</definedName>
    <definedName name="PATHPR1" localSheetId="5">'[6]Attach-3 (QR)'!#REF!</definedName>
    <definedName name="PATHPR1" localSheetId="6">'[6]Attach-3 (QR)'!#REF!</definedName>
    <definedName name="PATHPR1" localSheetId="7">'[6]Attach-3 (QR)'!#REF!</definedName>
    <definedName name="PATHPR1">'[5]Attach-3 (QR)'!#REF!</definedName>
    <definedName name="PATHPR2" localSheetId="3">'[7]Attach-3 (QR)'!#REF!</definedName>
    <definedName name="PATHPR2" localSheetId="5">'[8]Attach-3 (QR)'!#REF!</definedName>
    <definedName name="PATHPR2" localSheetId="6">'[8]Attach-3 (QR)'!#REF!</definedName>
    <definedName name="PATHPR2" localSheetId="7">'[8]Attach-3 (QR)'!#REF!</definedName>
    <definedName name="PATHPR2">'[7]Attach-3 (QR)'!#REF!</definedName>
    <definedName name="PERSONAL_TRANSPORT" localSheetId="2">#REF!</definedName>
    <definedName name="PERSONAL_TRANSPORT" localSheetId="3">#REF!</definedName>
    <definedName name="PERSONAL_TRANSPORT">#REF!</definedName>
    <definedName name="PNum" localSheetId="2">#REF!</definedName>
    <definedName name="PNum" localSheetId="3">#REF!</definedName>
    <definedName name="PNum">#REF!</definedName>
    <definedName name="POUNDS" localSheetId="2">#REF!</definedName>
    <definedName name="POUNDS" localSheetId="3">#REF!</definedName>
    <definedName name="POUNDS">#REF!</definedName>
    <definedName name="PRA_DETAILSMAR01" localSheetId="2">#REF!</definedName>
    <definedName name="PRA_DETAILSMAR01" localSheetId="3">#REF!</definedName>
    <definedName name="PRA_DETAILSMAR01">#REF!</definedName>
    <definedName name="PRADETAILS">'[19]Schedule No.1'!$A$3</definedName>
    <definedName name="Price" localSheetId="2">#REF!</definedName>
    <definedName name="Price" localSheetId="3">#REF!</definedName>
    <definedName name="Price">#REF!</definedName>
    <definedName name="_xlnm.Print_Area" localSheetId="0">'Sch-1'!$A$1:$G$365</definedName>
    <definedName name="_xlnm.Print_Area" localSheetId="1">'Sch-2'!$A$1:$K$31</definedName>
    <definedName name="_xlnm.Print_Area" localSheetId="2">'Sch-3'!$A$1:$I$25</definedName>
    <definedName name="_xlnm.Print_Area" localSheetId="3">'Sch-4(a)'!$A$1:$G$253</definedName>
    <definedName name="_xlnm.Print_Area" localSheetId="4">'Sch-4(b)'!$A$1:$J$19</definedName>
    <definedName name="_xlnm.Print_Area" localSheetId="5">'Sch-4(c)'!$A$1:$H$21</definedName>
    <definedName name="_xlnm.Print_Area" localSheetId="6">'Sch-4(d)'!$A$1:$H$21</definedName>
    <definedName name="_xlnm.Print_Area" localSheetId="7">'Sch-5'!$A$1:$E$25</definedName>
    <definedName name="_xlnm.Print_Area" localSheetId="8">'Sch-6'!$A$1:$I$10</definedName>
    <definedName name="_xlnm.Print_Area">#REF!</definedName>
    <definedName name="Print_Area_MI" localSheetId="2">#REF!</definedName>
    <definedName name="Print_Area_MI" localSheetId="3">#REF!</definedName>
    <definedName name="Print_Area_MI">#REF!</definedName>
    <definedName name="Print_Area_MI1" localSheetId="2">#REF!</definedName>
    <definedName name="Print_Area_MI1" localSheetId="3">#REF!</definedName>
    <definedName name="Print_Area_MI1">#REF!</definedName>
    <definedName name="_xlnm.Print_Titles" localSheetId="0">'Sch-1'!$5:$10</definedName>
    <definedName name="_xlnm.Print_Titles" localSheetId="3">'Sch-4(a)'!$5:$10</definedName>
    <definedName name="_xlnm.Print_Titles">#REF!</definedName>
    <definedName name="PRINT_TITLES_MI" localSheetId="2">#REF!</definedName>
    <definedName name="PRINT_TITLES_MI" localSheetId="3">#REF!</definedName>
    <definedName name="PRINT_TITLES_MI">#REF!</definedName>
    <definedName name="printedname" localSheetId="1">#REF!</definedName>
    <definedName name="printedname" localSheetId="2">#REF!</definedName>
    <definedName name="printedname" localSheetId="3">#REF!</definedName>
    <definedName name="printedname" localSheetId="5">#REF!</definedName>
    <definedName name="printedname" localSheetId="6">#REF!</definedName>
    <definedName name="printedname" localSheetId="7">#REF!</definedName>
    <definedName name="printedname">#REF!</definedName>
    <definedName name="Professional___Audit_Fees" localSheetId="2">#REF!</definedName>
    <definedName name="Professional___Audit_Fees" localSheetId="3">#REF!</definedName>
    <definedName name="Professional___Audit_Fees">#REF!</definedName>
    <definedName name="Proffees" localSheetId="2">#REF!</definedName>
    <definedName name="Proffees" localSheetId="3">#REF!</definedName>
    <definedName name="Proffees">#REF!</definedName>
    <definedName name="q" localSheetId="2">'[16]Format - 4'!#REF!</definedName>
    <definedName name="q" localSheetId="3">'[16]Format - 4'!#REF!</definedName>
    <definedName name="q">'[16]Format - 4'!#REF!</definedName>
    <definedName name="_xlnm.Recorder" localSheetId="1">#REF!</definedName>
    <definedName name="_xlnm.Recorder" localSheetId="2">#REF!</definedName>
    <definedName name="_xlnm.Recorder" localSheetId="3">#REF!</definedName>
    <definedName name="_xlnm.Recorder" localSheetId="5">#REF!</definedName>
    <definedName name="_xlnm.Recorder" localSheetId="6">#REF!</definedName>
    <definedName name="_xlnm.Recorder" localSheetId="7">#REF!</definedName>
    <definedName name="_xlnm.Recorder" localSheetId="8">#REF!</definedName>
    <definedName name="_xlnm.Recorder">#REF!</definedName>
    <definedName name="RENT" localSheetId="2">#REF!</definedName>
    <definedName name="RENT" localSheetId="3">#REF!</definedName>
    <definedName name="RENT">#REF!</definedName>
    <definedName name="Repairs" localSheetId="2">#REF!</definedName>
    <definedName name="Repairs" localSheetId="3">#REF!</definedName>
    <definedName name="Repairs">#REF!</definedName>
    <definedName name="rr" localSheetId="1">'[8]Attach-3 (QR)'!#REF!</definedName>
    <definedName name="rr" localSheetId="2">'[8]Attach-3 (QR)'!#REF!</definedName>
    <definedName name="rr" localSheetId="3">'[8]Attach-3 (QR)'!#REF!</definedName>
    <definedName name="rr">'[8]Attach-3 (QR)'!#REF!</definedName>
    <definedName name="RUPEES" localSheetId="2">#REF!</definedName>
    <definedName name="RUPEES" localSheetId="3">#REF!</definedName>
    <definedName name="RUPEES">#REF!</definedName>
    <definedName name="s">{"'PROFITABILITY'!$A$1:$F$45"}</definedName>
    <definedName name="SALARIES___WAGES" localSheetId="2">#REF!</definedName>
    <definedName name="SALARIES___WAGES" localSheetId="3">#REF!</definedName>
    <definedName name="SALARIES___WAGES">#REF!</definedName>
    <definedName name="sasdsadsad" localSheetId="1">[3]sch1!#REF!</definedName>
    <definedName name="sasdsadsad" localSheetId="2">[3]sch1!#REF!</definedName>
    <definedName name="sasdsadsad" localSheetId="3">[3]sch1!#REF!</definedName>
    <definedName name="sasdsadsad">[3]sch1!#REF!</definedName>
    <definedName name="SCHEDULE_NO._1" localSheetId="2">#REF!</definedName>
    <definedName name="SCHEDULE_NO._1" localSheetId="3">#REF!</definedName>
    <definedName name="SCHEDULE_NO._1">#REF!</definedName>
    <definedName name="SCHEDULE_NO._10___Loans___Advances" localSheetId="2">#REF!</definedName>
    <definedName name="SCHEDULE_NO._10___Loans___Advances" localSheetId="3">#REF!</definedName>
    <definedName name="SCHEDULE_NO._10___Loans___Advances">#REF!</definedName>
    <definedName name="SCHEDULE_NO._11a___Current_Liabilities" localSheetId="2">#REF!</definedName>
    <definedName name="SCHEDULE_NO._11a___Current_Liabilities" localSheetId="3">#REF!</definedName>
    <definedName name="SCHEDULE_NO._11a___Current_Liabilities">#REF!</definedName>
    <definedName name="SCHEDULE_NO._11b___Provisions" localSheetId="2">#REF!</definedName>
    <definedName name="SCHEDULE_NO._11b___Provisions" localSheetId="3">#REF!</definedName>
    <definedName name="SCHEDULE_NO._11b___Provisions">#REF!</definedName>
    <definedName name="SCHEDULE_NO._2___Reserves___Surplus_P__L" localSheetId="2">#REF!</definedName>
    <definedName name="SCHEDULE_NO._2___Reserves___Surplus_P__L" localSheetId="3">#REF!</definedName>
    <definedName name="SCHEDULE_NO._2___Reserves___Surplus_P__L">#REF!</definedName>
    <definedName name="SCHEDULE_NO._4___UnSecured_Loans" localSheetId="2">#REF!</definedName>
    <definedName name="SCHEDULE_NO._4___UnSecured_Loans" localSheetId="3">#REF!</definedName>
    <definedName name="SCHEDULE_NO._4___UnSecured_Loans">#REF!</definedName>
    <definedName name="SCHEDULE_NO._5___Fixed_Assets" localSheetId="2">#REF!</definedName>
    <definedName name="SCHEDULE_NO._5___Fixed_Assets" localSheetId="3">#REF!</definedName>
    <definedName name="SCHEDULE_NO._5___Fixed_Assets">#REF!</definedName>
    <definedName name="SCHEDULE_NO._6___Investments" localSheetId="2">#REF!</definedName>
    <definedName name="SCHEDULE_NO._6___Investments" localSheetId="3">#REF!</definedName>
    <definedName name="SCHEDULE_NO._6___Investments">#REF!</definedName>
    <definedName name="SCHEDULE_NO._6a___Interest_accrued_on_Investments" localSheetId="2">#REF!</definedName>
    <definedName name="SCHEDULE_NO._6a___Interest_accrued_on_Investments" localSheetId="3">#REF!</definedName>
    <definedName name="SCHEDULE_NO._6a___Interest_accrued_on_Investments">#REF!</definedName>
    <definedName name="SCHEDULE_NO._7___Inventories" localSheetId="2">#REF!</definedName>
    <definedName name="SCHEDULE_NO._7___Inventories" localSheetId="3">#REF!</definedName>
    <definedName name="SCHEDULE_NO._7___Inventories">#REF!</definedName>
    <definedName name="SCHEDULE_NO._8___Sundry_Debtors" localSheetId="2">#REF!</definedName>
    <definedName name="SCHEDULE_NO._8___Sundry_Debtors" localSheetId="3">#REF!</definedName>
    <definedName name="SCHEDULE_NO._8___Sundry_Debtors">#REF!</definedName>
    <definedName name="SCHEDULE_NO._9___Bank_Balances" localSheetId="2">#REF!</definedName>
    <definedName name="SCHEDULE_NO._9___Bank_Balances" localSheetId="3">#REF!</definedName>
    <definedName name="SCHEDULE_NO._9___Bank_Balances">#REF!</definedName>
    <definedName name="SCHEDULE_NO_10" localSheetId="2">#REF!</definedName>
    <definedName name="SCHEDULE_NO_10" localSheetId="3">#REF!</definedName>
    <definedName name="SCHEDULE_NO_10">#REF!</definedName>
    <definedName name="SCHEDULE_NO_13" localSheetId="2">#REF!</definedName>
    <definedName name="SCHEDULE_NO_13" localSheetId="3">#REF!</definedName>
    <definedName name="SCHEDULE_NO_13">#REF!</definedName>
    <definedName name="SCIENCE" localSheetId="2">#REF!</definedName>
    <definedName name="SCIENCE" localSheetId="3">#REF!</definedName>
    <definedName name="SCIENCE">#REF!</definedName>
    <definedName name="sdf" hidden="1">{"'PROFITABILITY'!$A$1:$F$45"}</definedName>
    <definedName name="SS">'[20]CFL-KIM'!$AA$1</definedName>
    <definedName name="SSS" hidden="1">[2]SUMMARY!$E$36:$H$36</definedName>
    <definedName name="ssss" localSheetId="1">[3]sch4A!#REF!</definedName>
    <definedName name="ssss" localSheetId="2">[3]sch4A!#REF!</definedName>
    <definedName name="ssss" localSheetId="3">[3]sch4A!#REF!</definedName>
    <definedName name="ssss">[3]sch4A!#REF!</definedName>
    <definedName name="sssssss" localSheetId="1">[3]sch1!#REF!</definedName>
    <definedName name="sssssss" localSheetId="2">[3]sch1!#REF!</definedName>
    <definedName name="sssssss" localSheetId="3">[3]sch1!#REF!</definedName>
    <definedName name="sssssss">[3]sch1!#REF!</definedName>
    <definedName name="STATEMENT_1" localSheetId="2">#REF!</definedName>
    <definedName name="STATEMENT_1" localSheetId="3">#REF!</definedName>
    <definedName name="STATEMENT_1">#REF!</definedName>
    <definedName name="STATEMENT_2" localSheetId="2">[21]eoudesp!#REF!</definedName>
    <definedName name="STATEMENT_2" localSheetId="3">[21]eoudesp!#REF!</definedName>
    <definedName name="STATEMENT_2">[21]eoudesp!#REF!</definedName>
    <definedName name="STATEMENT_3" localSheetId="2">#REF!</definedName>
    <definedName name="STATEMENT_3" localSheetId="3">#REF!</definedName>
    <definedName name="STATEMENT_3">#REF!</definedName>
    <definedName name="STATEMENT_4" localSheetId="2">#REF!</definedName>
    <definedName name="STATEMENT_4" localSheetId="3">#REF!</definedName>
    <definedName name="STATEMENT_4">#REF!</definedName>
    <definedName name="Statement_Date" localSheetId="2">#REF!</definedName>
    <definedName name="Statement_Date" localSheetId="3">#REF!</definedName>
    <definedName name="Statement_Date">#REF!</definedName>
    <definedName name="SUMM">'[22]CFL-KIM'!$Z$1</definedName>
    <definedName name="SUMMARYR">'[22]CFL-KIM'!$G$1</definedName>
    <definedName name="sUNDR" localSheetId="2">'[23]Format - 4'!#REF!</definedName>
    <definedName name="sUNDR" localSheetId="3">'[23]Format - 4'!#REF!</definedName>
    <definedName name="sUNDR">'[23]Format - 4'!#REF!</definedName>
    <definedName name="t" localSheetId="2">'[16]Format - 4'!#REF!</definedName>
    <definedName name="t" localSheetId="3">'[16]Format - 4'!#REF!</definedName>
    <definedName name="t">'[16]Format - 4'!#REF!</definedName>
    <definedName name="TEST" localSheetId="1">#REF!</definedName>
    <definedName name="TEST" localSheetId="2">#REF!</definedName>
    <definedName name="TEST" localSheetId="3">#REF!</definedName>
    <definedName name="TEST" localSheetId="5">#REF!</definedName>
    <definedName name="TEST" localSheetId="6">#REF!</definedName>
    <definedName name="TEST" localSheetId="7">#REF!</definedName>
    <definedName name="TEST" localSheetId="8">#REF!</definedName>
    <definedName name="TEST">#REF!</definedName>
    <definedName name="total" localSheetId="2">#REF!</definedName>
    <definedName name="total" localSheetId="3">#REF!</definedName>
    <definedName name="total">#REF!</definedName>
    <definedName name="TOWERTYPE">[24]DATA!$C$35:$K$35</definedName>
    <definedName name="ttt" localSheetId="1">#REF!</definedName>
    <definedName name="ttt" localSheetId="2">#REF!</definedName>
    <definedName name="ttt" localSheetId="3">#REF!</definedName>
    <definedName name="ttt" localSheetId="5">#REF!</definedName>
    <definedName name="ttt" localSheetId="6">#REF!</definedName>
    <definedName name="ttt" localSheetId="7">#REF!</definedName>
    <definedName name="ttt" localSheetId="8">#REF!</definedName>
    <definedName name="ttt">#REF!</definedName>
    <definedName name="type" localSheetId="2">#REF!</definedName>
    <definedName name="type" localSheetId="3">#REF!</definedName>
    <definedName name="type">#REF!</definedName>
    <definedName name="typeofbidder" localSheetId="1">#REF!</definedName>
    <definedName name="typeofbidder" localSheetId="2">#REF!</definedName>
    <definedName name="typeofbidder" localSheetId="3">#REF!</definedName>
    <definedName name="typeofbidder" localSheetId="5">#REF!</definedName>
    <definedName name="typeofbidder" localSheetId="6">#REF!</definedName>
    <definedName name="typeofbidder" localSheetId="7">#REF!</definedName>
    <definedName name="typeofbidder">#REF!</definedName>
    <definedName name="us_n" localSheetId="2">#REF!</definedName>
    <definedName name="us_n" localSheetId="3">#REF!</definedName>
    <definedName name="us_n">#REF!</definedName>
    <definedName name="uuu" localSheetId="1">#REF!</definedName>
    <definedName name="uuu" localSheetId="2">#REF!</definedName>
    <definedName name="uuu" localSheetId="3">#REF!</definedName>
    <definedName name="uuu" localSheetId="5">#REF!</definedName>
    <definedName name="uuu" localSheetId="6">#REF!</definedName>
    <definedName name="uuu" localSheetId="7">#REF!</definedName>
    <definedName name="uuu" localSheetId="8">#REF!</definedName>
    <definedName name="uuu">#REF!</definedName>
    <definedName name="V" localSheetId="2">#REF!</definedName>
    <definedName name="V" localSheetId="3">#REF!</definedName>
    <definedName name="V">#REF!</definedName>
    <definedName name="vendore" localSheetId="2">#REF!</definedName>
    <definedName name="vendore" localSheetId="3">#REF!</definedName>
    <definedName name="vendore">#REF!</definedName>
    <definedName name="vs" hidden="1">{"'PROFITABILITY'!$A$1:$F$45"}</definedName>
    <definedName name="w" localSheetId="1">[3]sch4A!#REF!</definedName>
    <definedName name="w" localSheetId="2">[3]sch4A!#REF!</definedName>
    <definedName name="w" localSheetId="3">[3]sch4A!#REF!</definedName>
    <definedName name="w">[3]sch4A!#REF!</definedName>
    <definedName name="X" localSheetId="2">#REF!</definedName>
    <definedName name="X" localSheetId="3">#REF!</definedName>
    <definedName name="X">#REF!</definedName>
    <definedName name="xls" localSheetId="1">[3]sch4A!#REF!</definedName>
    <definedName name="xls" localSheetId="2">[3]sch4A!#REF!</definedName>
    <definedName name="xls" localSheetId="3">[3]sch4A!#REF!</definedName>
    <definedName name="xls">[3]sch4A!#REF!</definedName>
    <definedName name="xxx" hidden="1">{"'PROFITABILITY'!$A$1:$F$45"}</definedName>
    <definedName name="y" hidden="1">{"'PROFITABILITY'!$A$1:$F$45"}</definedName>
    <definedName name="YEN" localSheetId="2">#REF!</definedName>
    <definedName name="YEN" localSheetId="3">#REF!</definedName>
    <definedName name="YEN">#REF!</definedName>
    <definedName name="yyy" localSheetId="1">#REF!</definedName>
    <definedName name="yyy" localSheetId="2">#REF!</definedName>
    <definedName name="yyy" localSheetId="3">#REF!</definedName>
    <definedName name="yyy" localSheetId="5">#REF!</definedName>
    <definedName name="yyy" localSheetId="6">#REF!</definedName>
    <definedName name="yyy" localSheetId="7">#REF!</definedName>
    <definedName name="yyy" localSheetId="8">#REF!</definedName>
    <definedName name="yyy">#REF!</definedName>
    <definedName name="yyy1" hidden="1">{"'PROFITABILITY'!$A$1:$F$45"}</definedName>
    <definedName name="Z" localSheetId="2">#REF!</definedName>
    <definedName name="Z" localSheetId="3">#REF!</definedName>
    <definedName name="Z">#REF!</definedName>
    <definedName name="Z_31F1620A_ABA3_4BB2_BC74_4F2128336F64_.wvu.Cols" localSheetId="1" hidden="1">'Sch-2'!$K:$V</definedName>
    <definedName name="Z_31F1620A_ABA3_4BB2_BC74_4F2128336F64_.wvu.Cols" localSheetId="2" hidden="1">'Sch-3'!$I:$R</definedName>
    <definedName name="Z_31F1620A_ABA3_4BB2_BC74_4F2128336F64_.wvu.FilterData" localSheetId="1" hidden="1">'Sch-2'!#REF!</definedName>
    <definedName name="Z_31F1620A_ABA3_4BB2_BC74_4F2128336F64_.wvu.FilterData" localSheetId="2" hidden="1">'Sch-3'!#REF!</definedName>
    <definedName name="Z_31F1620A_ABA3_4BB2_BC74_4F2128336F64_.wvu.PrintArea" localSheetId="1" hidden="1">'Sch-2'!#REF!</definedName>
    <definedName name="Z_31F1620A_ABA3_4BB2_BC74_4F2128336F64_.wvu.PrintArea" localSheetId="2" hidden="1">'Sch-3'!$A$1:$F$16</definedName>
    <definedName name="Z_31F1620A_ABA3_4BB2_BC74_4F2128336F64_.wvu.PrintTitles" localSheetId="1" hidden="1">'Sch-2'!#REF!</definedName>
    <definedName name="Z_31F1620A_ABA3_4BB2_BC74_4F2128336F64_.wvu.PrintTitles" localSheetId="2" hidden="1">'Sch-3'!#REF!</definedName>
    <definedName name="Z_31F1620A_ABA3_4BB2_BC74_4F2128336F64_.wvu.Rows" localSheetId="1" hidden="1">'Sch-2'!#REF!,'Sch-2'!#REF!,'Sch-2'!#REF!,'Sch-2'!#REF!,'Sch-2'!#REF!,'Sch-2'!#REF!,'Sch-2'!#REF!,'Sch-2'!#REF!</definedName>
    <definedName name="Z_31F1620A_ABA3_4BB2_BC74_4F2128336F64_.wvu.Rows" localSheetId="2" hidden="1">'Sch-3'!#REF!,'Sch-3'!#REF!,'Sch-3'!#REF!,'Sch-3'!#REF!,'Sch-3'!#REF!,'Sch-3'!#REF!,'Sch-3'!#REF!,'Sch-3'!#REF!</definedName>
    <definedName name="Z_ECF33B55_F60B_49B0_8CF1_811C7DC2F278_.wvu.Cols" localSheetId="1" hidden="1">'Sch-2'!$J:$V</definedName>
    <definedName name="Z_ECF33B55_F60B_49B0_8CF1_811C7DC2F278_.wvu.Cols" localSheetId="2" hidden="1">'Sch-3'!$H:$R</definedName>
    <definedName name="Z_ECF33B55_F60B_49B0_8CF1_811C7DC2F278_.wvu.FilterData" localSheetId="1" hidden="1">'Sch-2'!#REF!</definedName>
    <definedName name="Z_ECF33B55_F60B_49B0_8CF1_811C7DC2F278_.wvu.FilterData" localSheetId="2" hidden="1">'Sch-3'!#REF!</definedName>
    <definedName name="Z_ECF33B55_F60B_49B0_8CF1_811C7DC2F278_.wvu.PrintArea" localSheetId="1" hidden="1">'Sch-2'!#REF!</definedName>
    <definedName name="Z_ECF33B55_F60B_49B0_8CF1_811C7DC2F278_.wvu.PrintArea" localSheetId="2" hidden="1">'Sch-3'!$A$1:$F$16</definedName>
    <definedName name="Z_ECF33B55_F60B_49B0_8CF1_811C7DC2F278_.wvu.PrintTitles" localSheetId="1" hidden="1">'Sch-2'!#REF!</definedName>
    <definedName name="Z_ECF33B55_F60B_49B0_8CF1_811C7DC2F278_.wvu.PrintTitles" localSheetId="2" hidden="1">'Sch-3'!#REF!</definedName>
    <definedName name="Z_ECF33B55_F60B_49B0_8CF1_811C7DC2F278_.wvu.Rows" localSheetId="1" hidden="1">'Sch-2'!#REF!,'Sch-2'!#REF!,'Sch-2'!#REF!,'Sch-2'!#REF!,'Sch-2'!#REF!,'Sch-2'!#REF!,'Sch-2'!#REF!,'Sch-2'!#REF!,'Sch-2'!#REF!</definedName>
    <definedName name="Z_ECF33B55_F60B_49B0_8CF1_811C7DC2F278_.wvu.Rows" localSheetId="2" hidden="1">'Sch-3'!#REF!,'Sch-3'!#REF!,'Sch-3'!#REF!,'Sch-3'!#REF!,'Sch-3'!#REF!,'Sch-3'!#REF!,'Sch-3'!#REF!,'Sch-3'!#REF!,'Sch-3'!#REF!</definedName>
    <definedName name="Z_F1C18E61_2FF0_4182_BAEC_13559DB173F9_.wvu.Cols" localSheetId="1" hidden="1">'Sch-2'!$K:$V</definedName>
    <definedName name="Z_F1C18E61_2FF0_4182_BAEC_13559DB173F9_.wvu.Cols" localSheetId="2" hidden="1">'Sch-3'!$I:$R</definedName>
    <definedName name="Z_F1C18E61_2FF0_4182_BAEC_13559DB173F9_.wvu.FilterData" localSheetId="1" hidden="1">'Sch-2'!#REF!</definedName>
    <definedName name="Z_F1C18E61_2FF0_4182_BAEC_13559DB173F9_.wvu.FilterData" localSheetId="2" hidden="1">'Sch-3'!#REF!</definedName>
    <definedName name="Z_F1C18E61_2FF0_4182_BAEC_13559DB173F9_.wvu.PrintArea" localSheetId="1" hidden="1">'Sch-2'!#REF!</definedName>
    <definedName name="Z_F1C18E61_2FF0_4182_BAEC_13559DB173F9_.wvu.PrintArea" localSheetId="2" hidden="1">'Sch-3'!$A$1:$F$16</definedName>
    <definedName name="Z_F1C18E61_2FF0_4182_BAEC_13559DB173F9_.wvu.PrintTitles" localSheetId="1" hidden="1">'Sch-2'!#REF!</definedName>
    <definedName name="Z_F1C18E61_2FF0_4182_BAEC_13559DB173F9_.wvu.PrintTitles" localSheetId="2" hidden="1">'Sch-3'!#REF!</definedName>
    <definedName name="Z_F1C18E61_2FF0_4182_BAEC_13559DB173F9_.wvu.Rows" localSheetId="1" hidden="1">'Sch-2'!#REF!,'Sch-2'!#REF!,'Sch-2'!#REF!,'Sch-2'!#REF!,'Sch-2'!#REF!,'Sch-2'!#REF!,'Sch-2'!#REF!,'Sch-2'!#REF!</definedName>
    <definedName name="Z_F1C18E61_2FF0_4182_BAEC_13559DB173F9_.wvu.Rows" localSheetId="2" hidden="1">'Sch-3'!#REF!,'Sch-3'!#REF!,'Sch-3'!#REF!,'Sch-3'!#REF!,'Sch-3'!#REF!,'Sch-3'!#REF!,'Sch-3'!#REF!,'Sch-3'!#REF!</definedName>
    <definedName name="ZZZZ" localSheetId="2">#REF!</definedName>
    <definedName name="ZZZZ" localSheetId="3">#REF!</definedName>
    <definedName name="ZZZZ">#REF!</definedName>
    <definedName name="百分比" localSheetId="1">[3]sch1!#REF!</definedName>
    <definedName name="百分比" localSheetId="2">[3]sch1!#REF!</definedName>
    <definedName name="百分比" localSheetId="3">[3]sch1!#REF!</definedName>
    <definedName name="百分比">[3]sch1!#REF!</definedName>
    <definedName name="系数" localSheetId="1">[3]sch1!#REF!</definedName>
    <definedName name="系数" localSheetId="2">[3]sch1!#REF!</definedName>
    <definedName name="系数" localSheetId="3">[3]sch1!#REF!</definedName>
    <definedName name="系数">[3]sch1!#REF!</definedName>
    <definedName name="调整" localSheetId="1">[3]sch4A!#REF!</definedName>
    <definedName name="调整" localSheetId="2">[3]sch4A!#REF!</definedName>
    <definedName name="调整" localSheetId="3">[3]sch4A!#REF!</definedName>
    <definedName name="调整">[3]sch4A!#REF!</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4" i="40" l="1"/>
  <c r="F348" i="18"/>
  <c r="D170" i="40"/>
  <c r="D185" i="40"/>
  <c r="D195" i="40"/>
  <c r="D250" i="40"/>
  <c r="D249" i="40"/>
  <c r="D248" i="40"/>
  <c r="D247" i="40"/>
  <c r="D245" i="40"/>
  <c r="D68" i="40"/>
  <c r="D70" i="40"/>
  <c r="D71" i="40"/>
  <c r="D72" i="40"/>
  <c r="D73" i="40"/>
  <c r="D74" i="40"/>
  <c r="D75" i="40"/>
  <c r="D76" i="40"/>
  <c r="D66" i="40"/>
  <c r="D62" i="40"/>
  <c r="D63" i="40"/>
  <c r="D64" i="40"/>
  <c r="D61" i="40"/>
  <c r="D56" i="40"/>
  <c r="D57" i="40"/>
  <c r="D58" i="40"/>
  <c r="D55" i="40"/>
  <c r="B56" i="40"/>
  <c r="B57" i="40"/>
  <c r="B58" i="40"/>
  <c r="B55" i="40"/>
  <c r="D51" i="40"/>
  <c r="D52" i="40"/>
  <c r="D53" i="40"/>
  <c r="D48" i="40"/>
  <c r="B49" i="40"/>
  <c r="B50" i="40"/>
  <c r="B51" i="40"/>
  <c r="B52" i="40"/>
  <c r="B53" i="40"/>
  <c r="B48" i="40"/>
  <c r="D46" i="40"/>
  <c r="D44" i="40"/>
  <c r="B45" i="40"/>
  <c r="B46" i="40"/>
  <c r="B44" i="40"/>
  <c r="D39" i="40"/>
  <c r="D40" i="40"/>
  <c r="D42" i="40"/>
  <c r="B38" i="40"/>
  <c r="B39" i="40"/>
  <c r="B40" i="40"/>
  <c r="B41" i="40"/>
  <c r="B42" i="40"/>
  <c r="B43" i="40"/>
  <c r="B37" i="40"/>
  <c r="D28" i="40"/>
  <c r="D29" i="40"/>
  <c r="D30" i="40"/>
  <c r="D31" i="40"/>
  <c r="D32" i="40"/>
  <c r="D33" i="40"/>
  <c r="D35" i="40"/>
  <c r="D27" i="40"/>
  <c r="B28" i="40"/>
  <c r="B29" i="40"/>
  <c r="B30" i="40"/>
  <c r="B31" i="40"/>
  <c r="B32" i="40"/>
  <c r="B33" i="40"/>
  <c r="B34" i="40"/>
  <c r="B35" i="40"/>
  <c r="B27" i="40"/>
  <c r="D23" i="40"/>
  <c r="D24" i="40"/>
  <c r="D21" i="40"/>
  <c r="B22" i="40"/>
  <c r="B23" i="40"/>
  <c r="B24" i="40"/>
  <c r="B25" i="40"/>
  <c r="B21" i="40"/>
  <c r="D19" i="40"/>
  <c r="D17" i="40"/>
  <c r="D16" i="40"/>
  <c r="D45" i="40"/>
  <c r="D41" i="40"/>
  <c r="D37" i="18"/>
  <c r="D37" i="40"/>
  <c r="D38" i="40"/>
  <c r="D151" i="40"/>
  <c r="D22" i="40"/>
  <c r="D25" i="40"/>
  <c r="G16" i="36"/>
  <c r="D150" i="40"/>
  <c r="H16" i="36"/>
  <c r="D159" i="40"/>
  <c r="D160" i="40"/>
  <c r="D157" i="40"/>
  <c r="D156" i="40"/>
  <c r="D152" i="40"/>
  <c r="D149" i="40"/>
  <c r="D50" i="18"/>
  <c r="D50" i="40"/>
  <c r="D49" i="18"/>
  <c r="D49"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144" authorId="0" shapeId="0" xr:uid="{00000000-0006-0000-0000-000001000000}">
      <text>
        <r>
          <rPr>
            <b/>
            <sz val="9"/>
            <color indexed="81"/>
            <rFont val="Tahoma"/>
            <family val="2"/>
          </rPr>
          <t>Author:</t>
        </r>
        <r>
          <rPr>
            <sz val="9"/>
            <color indexed="81"/>
            <rFont val="Tahoma"/>
            <family val="2"/>
          </rPr>
          <t xml:space="preserve">
Rate are taken from
 Keraun S/S.</t>
        </r>
      </text>
    </comment>
    <comment ref="E145" authorId="0" shapeId="0" xr:uid="{00000000-0006-0000-0000-000002000000}">
      <text>
        <r>
          <rPr>
            <b/>
            <sz val="9"/>
            <color indexed="81"/>
            <rFont val="Tahoma"/>
            <family val="2"/>
          </rPr>
          <t>user:user:
Rate are taken from Keraun S/S.</t>
        </r>
        <r>
          <rPr>
            <sz val="9"/>
            <color indexed="81"/>
            <rFont val="Tahoma"/>
            <family val="2"/>
          </rPr>
          <t xml:space="preserve">
</t>
        </r>
      </text>
    </comment>
    <comment ref="E146" authorId="0" shapeId="0" xr:uid="{00000000-0006-0000-0000-000003000000}">
      <text>
        <r>
          <rPr>
            <b/>
            <sz val="9"/>
            <color indexed="81"/>
            <rFont val="Tahoma"/>
            <family val="2"/>
          </rPr>
          <t>user:user:
Rate are taken from Keraun S/S.</t>
        </r>
        <r>
          <rPr>
            <sz val="9"/>
            <color indexed="81"/>
            <rFont val="Tahoma"/>
            <family val="2"/>
          </rPr>
          <t xml:space="preserve">
</t>
        </r>
      </text>
    </comment>
  </commentList>
</comments>
</file>

<file path=xl/sharedStrings.xml><?xml version="1.0" encoding="utf-8"?>
<sst xmlns="http://schemas.openxmlformats.org/spreadsheetml/2006/main" count="1760" uniqueCount="944">
  <si>
    <t>Total Amount</t>
  </si>
  <si>
    <t>Item No.</t>
  </si>
  <si>
    <t>Description</t>
  </si>
  <si>
    <t>Quantity</t>
  </si>
  <si>
    <t>Unit</t>
  </si>
  <si>
    <t>Unit Rate</t>
  </si>
  <si>
    <t>Amount</t>
  </si>
  <si>
    <t>Estimated</t>
  </si>
  <si>
    <t>Power Transformer</t>
  </si>
  <si>
    <t>1.1.1</t>
  </si>
  <si>
    <t>1.1.2</t>
  </si>
  <si>
    <t>1.2.1</t>
  </si>
  <si>
    <t>1.2.2</t>
  </si>
  <si>
    <t>1.2.3</t>
  </si>
  <si>
    <t>1.3.1</t>
  </si>
  <si>
    <t>1.3.2</t>
  </si>
  <si>
    <t>1.3.3</t>
  </si>
  <si>
    <t>1.3.4</t>
  </si>
  <si>
    <t>Instrument Transformers</t>
  </si>
  <si>
    <t>1.4.1</t>
  </si>
  <si>
    <t>1.4.2</t>
  </si>
  <si>
    <t>1.4.3</t>
  </si>
  <si>
    <t>Lightening Arrestor</t>
  </si>
  <si>
    <t>1.5.1</t>
  </si>
  <si>
    <t>1.6.1</t>
  </si>
  <si>
    <t>1.6.2</t>
  </si>
  <si>
    <t>1.6.3</t>
  </si>
  <si>
    <t>1.7.2</t>
  </si>
  <si>
    <t>1.10.2</t>
  </si>
  <si>
    <t>Battery / Battery Charger</t>
  </si>
  <si>
    <t>1.11.1</t>
  </si>
  <si>
    <t>1.11.2</t>
  </si>
  <si>
    <t>3.1.1</t>
  </si>
  <si>
    <t>3.1.2</t>
  </si>
  <si>
    <t>3.1.3</t>
  </si>
  <si>
    <t>3.1.4</t>
  </si>
  <si>
    <t>3.1.5</t>
  </si>
  <si>
    <t>3.1.6</t>
  </si>
  <si>
    <t>3.1.7</t>
  </si>
  <si>
    <t>3.1.8</t>
  </si>
  <si>
    <t>3.1.9</t>
  </si>
  <si>
    <t>3.1.10</t>
  </si>
  <si>
    <t>3.1.11</t>
  </si>
  <si>
    <t>3.1.12</t>
  </si>
  <si>
    <t>3.1.13</t>
  </si>
  <si>
    <t xml:space="preserve">lot </t>
  </si>
  <si>
    <t>m</t>
  </si>
  <si>
    <t>Bays</t>
  </si>
  <si>
    <t>Nos.</t>
  </si>
  <si>
    <t>Lot</t>
  </si>
  <si>
    <t>Oil Level Gauges</t>
  </si>
  <si>
    <t>Indicating Lamps (25% of used)</t>
  </si>
  <si>
    <t>All types of Fuses (25% of used)</t>
  </si>
  <si>
    <t>Complete set of Gaskets of each type</t>
  </si>
  <si>
    <t>For 145kV SF6 Circuit Breaker</t>
  </si>
  <si>
    <t>Complete set (one chamber) of interrupter</t>
  </si>
  <si>
    <t>Motors for mechanism of each type</t>
  </si>
  <si>
    <t>Operating Handle</t>
  </si>
  <si>
    <t>Procelain Insulator</t>
  </si>
  <si>
    <t>Auxiliary Contacts</t>
  </si>
  <si>
    <t>Interlocking Coil</t>
  </si>
  <si>
    <t>Fuses of each type(50% of used)</t>
  </si>
  <si>
    <t>Color Caps of each color for indicating lamps (30% of used)</t>
  </si>
  <si>
    <t>One of each type of Switch, Timer and other special devices</t>
  </si>
  <si>
    <t>Ammeter</t>
  </si>
  <si>
    <t>Voltmeter</t>
  </si>
  <si>
    <t>Synchro Check Relay</t>
  </si>
  <si>
    <t>Trip-Circuit Supervision Relay</t>
  </si>
  <si>
    <t>Indicating Lamp (50% of used)</t>
  </si>
  <si>
    <t>No.</t>
  </si>
  <si>
    <t>Set</t>
  </si>
  <si>
    <t>Sets</t>
  </si>
  <si>
    <t>REMARKS</t>
  </si>
  <si>
    <t>Spring Charging Motor</t>
  </si>
  <si>
    <t>kVA Meter</t>
  </si>
  <si>
    <t>set</t>
  </si>
  <si>
    <t>1.12.1</t>
  </si>
  <si>
    <t>Fire Detection &amp; Alarm System</t>
  </si>
  <si>
    <t>50 litre foam type, Portable/Trolley/Wheel mounted fire extinguishers</t>
  </si>
  <si>
    <t>1.13.1</t>
  </si>
  <si>
    <t>22.5 kg Dry Chemical Power (DCP) type, Trolley/Wheel mounted fire extinguishers</t>
  </si>
  <si>
    <t>Remarks</t>
  </si>
  <si>
    <t>Complete Substation automation system including hardware and software for the substation &amp; remote control stations alongwith associated equipments for the followings as per Technical Specification.</t>
  </si>
  <si>
    <t>i.</t>
  </si>
  <si>
    <t>132 kV System</t>
  </si>
  <si>
    <t>ii.</t>
  </si>
  <si>
    <t xml:space="preserve">Optical Distribution Frame complete in all respects as per technical specifications  </t>
  </si>
  <si>
    <t xml:space="preserve">Optical Approach Cable -24 pair Fibre (DWSM -G.652D) along with Installation hardware set for above 24 Fibre,  Fibre Optic  Approach Cable complete in all respects as per technical specifications  </t>
  </si>
  <si>
    <t>Project Management Directorate</t>
  </si>
  <si>
    <t>CIP Project Site including insurance, clearing, forwarding and transportation to site (Excluding Taxes and Duties applicable in Nepal)</t>
  </si>
  <si>
    <t>(1)</t>
  </si>
  <si>
    <t>(2)</t>
  </si>
  <si>
    <t>(3)</t>
  </si>
  <si>
    <t>(4)</t>
  </si>
  <si>
    <t>(5)</t>
  </si>
  <si>
    <t>Item description</t>
  </si>
  <si>
    <t>Ex Faxtory Price (Excluding VAT)
 in LC</t>
  </si>
  <si>
    <t>Inland transportation to site 
in LC</t>
  </si>
  <si>
    <t>Total Amount (Excluding Taxes )</t>
  </si>
  <si>
    <t>VAT and other taxes</t>
  </si>
  <si>
    <t>6 = (4) x (5)</t>
  </si>
  <si>
    <t>8=(4)x(7)</t>
  </si>
  <si>
    <t>9=6+8</t>
  </si>
  <si>
    <t>Note :</t>
  </si>
  <si>
    <t>1) Bidder is required to quote prices in this Schedule for all the items in Schedule 1 which they wish to supply from within Nepal.</t>
  </si>
  <si>
    <t>2.) The Prices of equipments are inclusive of type test charges</t>
  </si>
  <si>
    <t>#</t>
  </si>
  <si>
    <t>Specify currency in accordance with BDS ITB Clause 32.1, Part-I of the Bidding Documents.</t>
  </si>
  <si>
    <t>*</t>
  </si>
  <si>
    <t>Strike-out whichever is not applicable.</t>
  </si>
  <si>
    <r>
      <t>a</t>
    </r>
    <r>
      <rPr>
        <sz val="11"/>
        <rFont val="Arial"/>
        <family val="2"/>
      </rPr>
      <t xml:space="preserve">    </t>
    </r>
    <r>
      <rPr>
        <i/>
        <sz val="11"/>
        <rFont val="Comic Sans MS"/>
        <family val="4"/>
      </rPr>
      <t>Specify currency in accordance with ITB 19.1 of the BDS.</t>
    </r>
  </si>
  <si>
    <r>
      <t>b</t>
    </r>
    <r>
      <rPr>
        <sz val="11"/>
        <rFont val="Arial"/>
        <family val="2"/>
      </rPr>
      <t xml:space="preserve">    </t>
    </r>
    <r>
      <rPr>
        <i/>
        <sz val="11"/>
        <rFont val="Comic Sans MS"/>
        <family val="4"/>
      </rPr>
      <t>Column 5  Price shall include all customs duties and sales and other taxes already paid or payable on the components and raw materials used in the manufacture or assembly of the item or the customs duties and sales and other taxes already paid on previously imported items.</t>
    </r>
  </si>
  <si>
    <t>Name of Bidder:</t>
  </si>
  <si>
    <t xml:space="preserve">Date: </t>
  </si>
  <si>
    <t>Signature of Bidder:</t>
  </si>
  <si>
    <t xml:space="preserve"> </t>
  </si>
  <si>
    <t>(Printed Name)</t>
  </si>
  <si>
    <t>(Designation)</t>
  </si>
  <si>
    <t>(Common Seal)</t>
  </si>
  <si>
    <t>Item Description</t>
  </si>
  <si>
    <t xml:space="preserve">Estimated </t>
  </si>
  <si>
    <t>Currency</t>
  </si>
  <si>
    <t>Date:</t>
  </si>
  <si>
    <t>Sl. No.</t>
  </si>
  <si>
    <t>Item for which training is to be imparted.</t>
  </si>
  <si>
    <t>Country where training is to be imparted</t>
  </si>
  <si>
    <t>Nos. of Trainee</t>
  </si>
  <si>
    <t>Training duration in days</t>
  </si>
  <si>
    <t>Total Training Charges</t>
  </si>
  <si>
    <t>5 days</t>
  </si>
  <si>
    <t>Total for Training Charges</t>
  </si>
  <si>
    <t>Total for Schedule 4( Total of column 9 and 11 to be carried forward to Schedule 5: Grand Summary)</t>
  </si>
  <si>
    <t xml:space="preserve">(c):Training Charges for training to be imparted to Employer's Personnel by Bidder's Instructor in Nepal </t>
  </si>
  <si>
    <t>Description of the Test</t>
  </si>
  <si>
    <t>Training Charges for Contractors Trainers</t>
  </si>
  <si>
    <t>7 = 4x 6</t>
  </si>
  <si>
    <t>a)</t>
  </si>
  <si>
    <t xml:space="preserve">(d): Maintenance Charges </t>
  </si>
  <si>
    <t>Sl No</t>
  </si>
  <si>
    <t>Qty.</t>
  </si>
  <si>
    <t>Total Maintenance Charges</t>
  </si>
  <si>
    <t>Year</t>
  </si>
  <si>
    <t>1</t>
  </si>
  <si>
    <t>Plant and Equipment including Mandatory Spares to be supplied from abroad, including Type Test Charges for Type Tests to be conducted abroad.</t>
  </si>
  <si>
    <t>2</t>
  </si>
  <si>
    <t>Plant and Equipment including Mandatory Spares Parts to be supplied from within Nepal including Type Test Charges</t>
  </si>
  <si>
    <t>3</t>
  </si>
  <si>
    <t>4</t>
  </si>
  <si>
    <t>b. Training Charges for Training to be imparted abroad</t>
  </si>
  <si>
    <t>c. Training Charges for Training to be imparted in Nepal</t>
  </si>
  <si>
    <t>d. Maintenance charges</t>
  </si>
  <si>
    <t>Name &amp; Description of Parts</t>
  </si>
  <si>
    <t>Name of Original Manufacturer</t>
  </si>
  <si>
    <t>Part No.</t>
  </si>
  <si>
    <t>Number of Units in each set</t>
  </si>
  <si>
    <t>Total No. of Sets to be provided</t>
  </si>
  <si>
    <t>Unit Price</t>
  </si>
  <si>
    <t>Total Price</t>
  </si>
  <si>
    <t>3.3.1</t>
  </si>
  <si>
    <t>lot</t>
  </si>
  <si>
    <t>3.3.2</t>
  </si>
  <si>
    <t>3.3.3</t>
  </si>
  <si>
    <t>3.3.4</t>
  </si>
  <si>
    <t>Soil Resistivity test</t>
  </si>
  <si>
    <t>3.3.5</t>
  </si>
  <si>
    <t>3.3.6</t>
  </si>
  <si>
    <t>Nos</t>
  </si>
  <si>
    <t>(i)</t>
  </si>
  <si>
    <t>(ii)</t>
  </si>
  <si>
    <t>Optical Interface Cards/SFP</t>
  </si>
  <si>
    <t>(a)</t>
  </si>
  <si>
    <t>(iii)</t>
  </si>
  <si>
    <t>Tributary cards</t>
  </si>
  <si>
    <t>E1 Interface card (Min.8 interfaces per card)</t>
  </si>
  <si>
    <t>(b)</t>
  </si>
  <si>
    <t xml:space="preserve">Equipment Cabinets </t>
  </si>
  <si>
    <t>MT</t>
  </si>
  <si>
    <r>
      <t>Stockbridge Vibration damper for OPGW overhead ground wire with preformed armour rods</t>
    </r>
    <r>
      <rPr>
        <sz val="5"/>
        <rFont val="Bookman Old Style"/>
        <family val="1"/>
      </rPr>
      <t/>
    </r>
  </si>
  <si>
    <r>
      <t>OPGW tension preformed assembly complete for one tower (one set/tower)</t>
    </r>
    <r>
      <rPr>
        <sz val="5"/>
        <rFont val="Bookman Old Style"/>
        <family val="1"/>
      </rPr>
      <t/>
    </r>
  </si>
  <si>
    <t>Pipe Type earthing complete with pipe, flat, salt, sand &amp; charcoal</t>
  </si>
  <si>
    <r>
      <t>Stockbridge Vibration damper for BEAR Conductor with preformed armour rods</t>
    </r>
    <r>
      <rPr>
        <sz val="5"/>
        <rFont val="Bookman Old Style"/>
        <family val="1"/>
      </rPr>
      <t/>
    </r>
  </si>
  <si>
    <r>
      <t>Work associated with construction of tower foundations including stub setting</t>
    </r>
    <r>
      <rPr>
        <b/>
        <sz val="5"/>
        <rFont val="Bookman Old Style"/>
        <family val="1"/>
      </rPr>
      <t/>
    </r>
  </si>
  <si>
    <t>Portable DC Earth Fault Locator as per specification</t>
  </si>
  <si>
    <r>
      <t>Double tension insulator string for "BEAR" with compression clamps all complete long rod Polymer Insulator (650kV BIL long rod polymer insulator)</t>
    </r>
    <r>
      <rPr>
        <sz val="5"/>
        <rFont val="Bookman Old Style"/>
        <family val="1"/>
      </rPr>
      <t/>
    </r>
  </si>
  <si>
    <t>Earthing Resistance Tester as per specification</t>
  </si>
  <si>
    <t>Three Phase Relay Testing Kit as per specification</t>
  </si>
  <si>
    <t>On Job training on operation, maintenance and testing &amp; commissioning aspect at one Location in Nepal as per section Project, Technical Specification</t>
  </si>
  <si>
    <t>Sq.m</t>
  </si>
  <si>
    <t>Loc</t>
  </si>
  <si>
    <t>M20 Concrete Nominal mix 1:1.5:3</t>
  </si>
  <si>
    <t>M10 Concrete Nominal mix 1:3:6</t>
  </si>
  <si>
    <t>Supply and placement of Reinforcement Steel</t>
  </si>
  <si>
    <t>Cu.m</t>
  </si>
  <si>
    <t>(6)=(4)x(5)</t>
  </si>
  <si>
    <t>LC: Local Currency (NRs)</t>
  </si>
  <si>
    <t>1.14.1</t>
  </si>
  <si>
    <t>1.15.1</t>
  </si>
  <si>
    <t>iii.</t>
  </si>
  <si>
    <t>iv.</t>
  </si>
  <si>
    <t>33 kV System</t>
  </si>
  <si>
    <t>VOIP telephone instrument with one common switch (min. 8 port)</t>
  </si>
  <si>
    <t>Non-Contact Voltage along with 5 meter telescopic fiber glass rod as per specification</t>
  </si>
  <si>
    <t>120 kV Single Phase Lightening Arrestor (pedestal-type)</t>
  </si>
  <si>
    <r>
      <t>Insulator strings with insulators, attachment assemblies and arcing horns all complete for ACSR "BEAR" conductor and attachment assemblies all complete for Earthwire and OPGW</t>
    </r>
    <r>
      <rPr>
        <b/>
        <sz val="5"/>
        <rFont val="Bookman Old Style"/>
        <family val="1"/>
      </rPr>
      <t/>
    </r>
  </si>
  <si>
    <t>Km.</t>
  </si>
  <si>
    <t>Construction and Installation 
(Excluding Taxes)</t>
  </si>
  <si>
    <t>Site preparation work</t>
  </si>
  <si>
    <t>1.2.4</t>
  </si>
  <si>
    <t>1.2.5</t>
  </si>
  <si>
    <t>1.3.5</t>
  </si>
  <si>
    <t>1.3.6</t>
  </si>
  <si>
    <t>1.3.7</t>
  </si>
  <si>
    <t>1.4.4</t>
  </si>
  <si>
    <t>1.4.5</t>
  </si>
  <si>
    <t>1.5.2</t>
  </si>
  <si>
    <t>1.6.4</t>
  </si>
  <si>
    <t>1.6.5</t>
  </si>
  <si>
    <t>For 36kV Vaccum Circuit Breaker</t>
  </si>
  <si>
    <t>Relays and Contactors (One of each type)</t>
  </si>
  <si>
    <t>Motors for Mechanism of each type</t>
  </si>
  <si>
    <t>For 36kV Disconnecting Switches</t>
  </si>
  <si>
    <t>30 kV Single Phase Lightening Arrestor (pedestal-type)</t>
  </si>
  <si>
    <t>9 kV Single phase Lightening Arrestor (Pedestal-type)</t>
  </si>
  <si>
    <t xml:space="preserve">Fabrication, galvanising &amp; supply of DD Type tower &amp; tower parts, tower/leg extensions (complete) including stubs, bolts and nuts, step bolts, hangers, D-shackles, pack plates, pack washers </t>
  </si>
  <si>
    <t>1.5.3</t>
  </si>
  <si>
    <t>Electricity Grid Modernization  Project - Additional Financing</t>
  </si>
  <si>
    <t>Transformers</t>
  </si>
  <si>
    <t>1.1.1.1</t>
  </si>
  <si>
    <t>1.1.1.2</t>
  </si>
  <si>
    <t>Station Supply Transformer</t>
  </si>
  <si>
    <t>120 kV, 10 kA Lightening Arrestor (1-phase) including Discharge Counter complete with all accessories as per specification</t>
  </si>
  <si>
    <t>30 kV, 10 kA Lightening Arrestor (1-phase) complete with all accessories as per specification</t>
  </si>
  <si>
    <t>9 kV, 10 kA Lightening Arrestor complete (1-phase) with all accessories as per specification</t>
  </si>
  <si>
    <t>1.10.1</t>
  </si>
  <si>
    <t>48 V, 300 AH maintenance free lead acid sealed type battery complete with all accessories to complete the specified scope of work.</t>
  </si>
  <si>
    <r>
      <t>4.5 kg CO</t>
    </r>
    <r>
      <rPr>
        <vertAlign val="subscript"/>
        <sz val="11"/>
        <color theme="1"/>
        <rFont val="Calibri"/>
        <family val="2"/>
        <scheme val="minor"/>
      </rPr>
      <t>2</t>
    </r>
    <r>
      <rPr>
        <sz val="11"/>
        <color theme="1"/>
        <rFont val="Calibri"/>
        <family val="2"/>
        <scheme val="minor"/>
      </rPr>
      <t xml:space="preserve"> type, Fire Extinguisher</t>
    </r>
  </si>
  <si>
    <t>VOIP telephone instrument with one common POE+ switch (min. 8 port)</t>
  </si>
  <si>
    <t>CIVIL AND ARCHITECTURAL WORKS (Design and Supply)</t>
  </si>
  <si>
    <t>Complete set (one chamber) of Sealing rings and Gaskets</t>
  </si>
  <si>
    <t>SF6 gas filling equipment, nozzle &amp; adaptor complete with accessories</t>
  </si>
  <si>
    <t>Motor for driving mechanism</t>
  </si>
  <si>
    <t>Contactor for the mechanism</t>
  </si>
  <si>
    <t>Watt meter</t>
  </si>
  <si>
    <t>Energy meter</t>
  </si>
  <si>
    <t>MVAR meter</t>
  </si>
  <si>
    <t>Frequency meter</t>
  </si>
  <si>
    <t>110 V Battery Charger</t>
  </si>
  <si>
    <t>Communication/SCADA</t>
  </si>
  <si>
    <t>Cooler Fan with motor</t>
  </si>
  <si>
    <t>12 kV XLPE Cable termination kit (three phase) including all accessories complete</t>
  </si>
  <si>
    <t>12 kV XLPE Cable termination kit (single phase) including all accessories complete</t>
  </si>
  <si>
    <t>132 kV post insulator</t>
  </si>
  <si>
    <t>33 kV post insulator</t>
  </si>
  <si>
    <t>Bus post Insulators</t>
  </si>
  <si>
    <t>Illumination System</t>
  </si>
  <si>
    <t>E1 Interface card (Min. 8 interfaces per card)</t>
  </si>
  <si>
    <t>VOIP telephone instrument with one common POE+switch (min. 8 port)</t>
  </si>
  <si>
    <t>8 = 5 x 7</t>
  </si>
  <si>
    <t xml:space="preserve">(b):Training Charges for training to be imparted to Employer's Personnel by Bidder's Instructor in Abroad </t>
  </si>
  <si>
    <t>1.10.3</t>
  </si>
  <si>
    <t>1.10.4</t>
  </si>
  <si>
    <t>NEPAL ELECTRICITY AUTHORITY</t>
  </si>
  <si>
    <t>Total Maintenance Charges for Communication Equipment Package (Total Schedule- 4d)</t>
  </si>
  <si>
    <t>Dual Mode Float Cum Boost Battery charger for 48 V battery complete with all accessories  to complete the specified scope of work.</t>
  </si>
  <si>
    <t>E1 Interface card (Min. 8 Interfaces per card)</t>
  </si>
  <si>
    <t>Equipment Cabinet</t>
  </si>
  <si>
    <t>12 KV, 25kA, 3 sec, 3-phase Indoor Switchgear Panel with all accessories</t>
  </si>
  <si>
    <t xml:space="preserve">1.7.1 </t>
  </si>
  <si>
    <t>1.7.3</t>
  </si>
  <si>
    <t>1.7.4</t>
  </si>
  <si>
    <t>Power Cables with clamps, glands, lugs and straight joints etc.</t>
  </si>
  <si>
    <t>1.8.1</t>
  </si>
  <si>
    <t>Earth work in Filling with borrowed earth with all leads and lifts including royalty,taxes etc for Site Grading including compaction and leveling etc all complete as per TS</t>
  </si>
  <si>
    <t>Fire Protection System as per technical Specification</t>
  </si>
  <si>
    <t>Pumping arrangement for HVW system &amp; hydrant system complete with all piping, valves, fittings etc. inside pump house.</t>
  </si>
  <si>
    <t>132 kV Bus</t>
  </si>
  <si>
    <t>33 kV Bus</t>
  </si>
  <si>
    <t>Ceiling cassette type split AC unit of 3 TR capacities includung Ceiling cassette for 132 kV control room</t>
  </si>
  <si>
    <t>1.9.1</t>
  </si>
  <si>
    <t xml:space="preserve">Diesel Generator with control Panel </t>
  </si>
  <si>
    <t>Cable glands, lugs &amp; straight through joints for Power &amp; Control cables</t>
  </si>
  <si>
    <t>Power &amp; Control cables with fitting accessories</t>
  </si>
  <si>
    <t>110 V DC Distribution Board including cable and accessories to complete the specified scope of work.</t>
  </si>
  <si>
    <t>48 V DC Distribution Board including cable and accessories to complete the specified scope of work.</t>
  </si>
  <si>
    <t>Station Supply, LV Switchgear (As per Technical specification)</t>
  </si>
  <si>
    <t>1.18.2</t>
  </si>
  <si>
    <t>1.18.3</t>
  </si>
  <si>
    <t>33 kV Tubular Bus (Dia 75 mm, thickness 8 mm)  including branch bus -bars for 33 kV and  other accessories required to complete the specified scope of work</t>
  </si>
  <si>
    <t xml:space="preserve">12 KV, 25kA, 3 sec, 3-phase Indoor Switchgear Panel </t>
  </si>
  <si>
    <t>Air Conditioning system as per technical specification</t>
  </si>
  <si>
    <t>Emergency DC lighting system with necessary accessories all complete for control room, switchyard and substation gate area as per technical specification</t>
  </si>
  <si>
    <t>1.19.2</t>
  </si>
  <si>
    <t>Complete Substation Automation System (SAS) including hardware and software for the substation &amp; remote control stations alongwith associated equipments for the followings as per Technical Specification.</t>
  </si>
  <si>
    <t>Substation  Automation System (SAS)</t>
  </si>
  <si>
    <t>11 kV System (Indoor Switchgear)</t>
  </si>
  <si>
    <t>STEEL STRUCTURES (Tower, Gantry structures &amp; Equipment support structures)</t>
  </si>
  <si>
    <t xml:space="preserve">Dual band Router, Wi-Fi 6 / IEEE 802.11ac compatible </t>
  </si>
  <si>
    <t>Wireless Access Points</t>
  </si>
  <si>
    <t>Full HD  Video IP Camera with Infrared</t>
  </si>
  <si>
    <t>Infrared Night Vision Optical Zoom camera</t>
  </si>
  <si>
    <t>Night Vision speed Optical Zoom camera</t>
  </si>
  <si>
    <t>32CH NVR/DVR with 2TB SSD</t>
  </si>
  <si>
    <t>Fastners for towers, beams and equipment support structures</t>
  </si>
  <si>
    <t>R-m</t>
  </si>
  <si>
    <t>For 132/33 kV Power Transformer</t>
  </si>
  <si>
    <t>OLTC Motor with Contactor</t>
  </si>
  <si>
    <t>Complete set of Pressure Relief Device</t>
  </si>
  <si>
    <t>Complete set of Buchholz relay with contacts</t>
  </si>
  <si>
    <t>For 33/11 kV Power Transformer</t>
  </si>
  <si>
    <t>33 kV and 11 kV Bushing (one of each type) with metal parts and gaskets and lifting tools</t>
  </si>
  <si>
    <t>Local &amp; Remote WTI and OTI with sensing device &amp; contact (each type)</t>
  </si>
  <si>
    <t>All type of Auxiliary, Current, Voltage and Thermal Relays, Contactors and Timers for electrical control, protection and cooling circuit (one of each type)</t>
  </si>
  <si>
    <t>All type of Auxiliary, Current, Voltage and Thermal Relays, Contactors and Timers for electrical control, protection and cooling circuit(one of each type)</t>
  </si>
  <si>
    <t>Tripping Coils assembly with resistor as applicable</t>
  </si>
  <si>
    <t>Closing Coils assembly with resistor as applicable</t>
  </si>
  <si>
    <t>Pressure Switch, Relays, Contactors, push buttons, timers &amp; MCBs etc (one no. of each type &amp; rating)</t>
  </si>
  <si>
    <t>Rubber gaskets, `O' rings and seals for SF6 gas (1 No. of each type)</t>
  </si>
  <si>
    <t>Gas in sealed non returnable bottles, net</t>
  </si>
  <si>
    <t>kgs</t>
  </si>
  <si>
    <t>3 Phase Overcurrent Relay for 11kV Side, one of each type</t>
  </si>
  <si>
    <t>Earth Fault Relay for 11kV Side, one of each type</t>
  </si>
  <si>
    <t>Indicating Lamps and fuses (100% of used)</t>
  </si>
  <si>
    <t>For 12kV VCB Switchgear</t>
  </si>
  <si>
    <t>Main Contact Assemblies (one assembly)</t>
  </si>
  <si>
    <t>Auxiliary Contacts Assemblies (one assembly)</t>
  </si>
  <si>
    <t>Push button switch - (1 No. of each type &amp; rating) as applicable</t>
  </si>
  <si>
    <t xml:space="preserve">Limit switch and Aux. Switches for complete 3 phase equipment                         </t>
  </si>
  <si>
    <t xml:space="preserve">For  isolator </t>
  </si>
  <si>
    <t xml:space="preserve">For earth switch </t>
  </si>
  <si>
    <t xml:space="preserve">3-phase Earthing switch including main circuit, enclosure, driving mechanism.                             </t>
  </si>
  <si>
    <t>Copper contact fingers for dis-connector male &amp; female contact  for one complete (3 phase) dis-connector of each type and rating</t>
  </si>
  <si>
    <t>Copper contact fingers for earthing switch male &amp; female contacts, for one complete (3 phase)  earthing switch of each type and rating</t>
  </si>
  <si>
    <t>Open / Close contactor assembly, timers, key interlock for one complete (3 phase) dis-connector and (3 phase) earthing switch of each rating (1 No. of each type and rating)</t>
  </si>
  <si>
    <t xml:space="preserve">Complete set of 3-phase  disconnector including main circuit with enclosure                                    </t>
  </si>
  <si>
    <t>Complete set of 3-phase  disconnector including main circuit with enclosure</t>
  </si>
  <si>
    <t>145 kV Current Transformer (excluding support structure and common JB) for transformer</t>
  </si>
  <si>
    <t>145 kV Current Transformer (excluding support structure and common JB) for line and bus coupler</t>
  </si>
  <si>
    <t>145 kV Capacitive Voltage Transformer (excluding support structure and common JB)</t>
  </si>
  <si>
    <t>36 kV Current Transformer (excluding support structure and common JB)</t>
  </si>
  <si>
    <t>36 kV Potential Transformer (excluding support structure and common JB)</t>
  </si>
  <si>
    <t>Secondary bushing  for 145 kV Current Transformer of each type and rating</t>
  </si>
  <si>
    <t>Secondary bushing  for 36 kV Current Transformer of each type and rating</t>
  </si>
  <si>
    <t>For Instrument Transformers of used type</t>
  </si>
  <si>
    <t>Fuses of each type (50% of used)</t>
  </si>
  <si>
    <t>For Lightening Arrestor of used type with insulating base, terminal connector,
Surge counter &amp; accessories (excluding support structure)</t>
  </si>
  <si>
    <t>Restricted earth fault protection relay with non-linear resistor</t>
  </si>
  <si>
    <t>Numerical Distance Relay for Line Protection</t>
  </si>
  <si>
    <t>For Relay and Protection (132 kV)</t>
  </si>
  <si>
    <t>Line Protection Panel</t>
  </si>
  <si>
    <t>Transformer Protection Panel</t>
  </si>
  <si>
    <t>3 Phase Transformer Differential Protection Relay</t>
  </si>
  <si>
    <t>3 Phase Directional Overcurrent with Earthfault Protection Relay</t>
  </si>
  <si>
    <t>Common Spares</t>
  </si>
  <si>
    <t>Self reset trip relay (relay of each type)</t>
  </si>
  <si>
    <t xml:space="preserve">Set </t>
  </si>
  <si>
    <t>Breaker failure Relay</t>
  </si>
  <si>
    <t>Auxiliary relays (relay of each type)</t>
  </si>
  <si>
    <t>Flag relays (relay of each type)</t>
  </si>
  <si>
    <t>DC supervision relay (relay of each type)</t>
  </si>
  <si>
    <t>Timer relay (relay of each type)</t>
  </si>
  <si>
    <t>Hand reset trip relay (relay of each type)</t>
  </si>
  <si>
    <t>Indicating Lamps( 50% of used)</t>
  </si>
  <si>
    <t>For Relay and Protection (33 kV)</t>
  </si>
  <si>
    <t>3 Phase Directional Overcurrent &amp; Earthfault Protection Relay</t>
  </si>
  <si>
    <t>Set of Control Cards</t>
  </si>
  <si>
    <t>Set of relays</t>
  </si>
  <si>
    <t>Rectifier transformer</t>
  </si>
  <si>
    <t>Thyristor/ Diode</t>
  </si>
  <si>
    <t>Fuses of Thyristor with indicators</t>
  </si>
  <si>
    <t>For Networking &amp; Visual Monitoring System</t>
  </si>
  <si>
    <t>Smoke detection system in Control Room cum administrative Building</t>
  </si>
  <si>
    <t>Fire detection and Alarm System in Control Room cum administrative Building</t>
  </si>
  <si>
    <t>LS</t>
  </si>
  <si>
    <t>3% spares of the actual quantities for Insulator strings &amp; hardwares, clamps &amp; connectors (including equipment connectors), spacers, corona bell and welding sleeves.</t>
  </si>
  <si>
    <t>Each type of MCB, MCCB, ELCB</t>
  </si>
  <si>
    <t>Recommended Spares</t>
  </si>
  <si>
    <t>Remote tap position Indicator</t>
  </si>
  <si>
    <t xml:space="preserve">Self starter assembly </t>
  </si>
  <si>
    <t xml:space="preserve">AVR (Auto Voltage Regulator)/ AVR card </t>
  </si>
  <si>
    <t>Monitoring, Testing and Analyzing Equipments</t>
  </si>
  <si>
    <t>Digital Multimeter as per specification</t>
  </si>
  <si>
    <t>Tong Tester as per specification</t>
  </si>
  <si>
    <t>Transformer Oil Test Kit (Digital, 80 kV)  as per specification</t>
  </si>
  <si>
    <t>For DG Set</t>
  </si>
  <si>
    <t>7 = 4x5</t>
  </si>
  <si>
    <t>8 = 4x6</t>
  </si>
  <si>
    <t>For LV  Indoor Switchgear</t>
  </si>
  <si>
    <t>For Fire Fighting System</t>
  </si>
  <si>
    <t>132 kV and 33 kV Bushing (one of each type) with metal parts, gaskets and lifting tools</t>
  </si>
  <si>
    <r>
      <t>4.5 kg CO</t>
    </r>
    <r>
      <rPr>
        <vertAlign val="subscript"/>
        <sz val="11"/>
        <color theme="1"/>
        <rFont val="Calibri"/>
        <family val="2"/>
        <scheme val="minor"/>
      </rPr>
      <t>2</t>
    </r>
    <r>
      <rPr>
        <sz val="11"/>
        <color theme="1"/>
        <rFont val="Calibri"/>
        <family val="2"/>
        <scheme val="minor"/>
      </rPr>
      <t xml:space="preserve"> type, Fire Extinguisher</t>
    </r>
  </si>
  <si>
    <t xml:space="preserve">CIVIL AND ARCHITECTURAL WORKS </t>
  </si>
  <si>
    <t>Pipe Structure including Foundation Bolts</t>
  </si>
  <si>
    <t>Power Cables with clamps, glands, lugs and straight joints etc. in Cable Trench</t>
  </si>
  <si>
    <t>Lattice structure including Foundation bolts</t>
  </si>
  <si>
    <t>Push button switch (1 No. of each type &amp; rating) as applicable</t>
  </si>
  <si>
    <t>For Erection Hardware</t>
  </si>
  <si>
    <t>1.1.3</t>
  </si>
  <si>
    <t>1.1.4</t>
  </si>
  <si>
    <t>1.1.5</t>
  </si>
  <si>
    <r>
      <t>Optical fiber ground wire including intermediate splice boxes, terminal splice boxes and additional length as required</t>
    </r>
    <r>
      <rPr>
        <sz val="5"/>
        <rFont val="Bookman Old Style"/>
        <family val="1"/>
      </rPr>
      <t/>
    </r>
  </si>
  <si>
    <t>a. Installation Charges and construction charges</t>
  </si>
  <si>
    <t xml:space="preserve">For  Isolator </t>
  </si>
  <si>
    <t xml:space="preserve">For Earth switch </t>
  </si>
  <si>
    <t>Erection of  1 No. of DD type tower &amp; tower extension parts complete with step bolts, hangers, D-shackles, bolts &amp; nuts etc, tack welding and supply and application of enamel &amp; zinc rich paint etc.</t>
  </si>
  <si>
    <t>All civil works for construction of drains including excavation as per technical specification and approved drawing but excluding concrete and PCC works which shall be paid seperately under respective items of BPS</t>
  </si>
  <si>
    <t>250mm dia</t>
  </si>
  <si>
    <t>300mm dia</t>
  </si>
  <si>
    <t>450mm dia</t>
  </si>
  <si>
    <t>600mm dia</t>
  </si>
  <si>
    <t>Providing and laying Plain Cement Concrete 1:5:10 (1 cement : 5 sand : 10 Stone aggregate)</t>
  </si>
  <si>
    <t>Stone filling (40mm) over grating of Transformer /reactor  Foundation</t>
  </si>
  <si>
    <t>Providing and laying of Reinforced Cement Concrete Design Mix of Grade M25 (1:1.5:3) including pre cast, shuttering, Grouting of pockets &amp; underpinning but excluding steel reinforcement</t>
  </si>
  <si>
    <t>Cutting, bending, placing of Steel reinforcement with binding wire for RCC as per drawing, Steel Reinforcement (Fe 500)</t>
  </si>
  <si>
    <t>Stone soling below foundations whereever specified in aproved drawings during detailed Engineering</t>
  </si>
  <si>
    <t>(c)</t>
  </si>
  <si>
    <t>(d)</t>
  </si>
  <si>
    <t>Type AA (300mm wide x depth up to 600mm)</t>
  </si>
  <si>
    <t>Type BB (450 wide x depth from 600 to 900mm)</t>
  </si>
  <si>
    <t>Type CC (600 wide x depth from 900 to 1200mm)</t>
  </si>
  <si>
    <t>For 132 kV switchyard</t>
  </si>
  <si>
    <t>For 33 kV switchyard</t>
  </si>
  <si>
    <t>5  HP</t>
  </si>
  <si>
    <t>0.5  HP</t>
  </si>
  <si>
    <t>250 mm dia.</t>
  </si>
  <si>
    <t>150 mm dia.</t>
  </si>
  <si>
    <t>80 mm dia. GI Pipe</t>
  </si>
  <si>
    <t>50 mm dia. GI pipe</t>
  </si>
  <si>
    <t>25 mm dia. GI Pipe</t>
  </si>
  <si>
    <t>Local Sand filling around and under DG Set Foundation and other foundations as applicable.</t>
  </si>
  <si>
    <t>Sq. m.</t>
  </si>
  <si>
    <t>Geotechnical /Soil Investigation as per technical specification</t>
  </si>
  <si>
    <t>Site levelling</t>
  </si>
  <si>
    <t>CONTROL ROOM BUILDING</t>
  </si>
  <si>
    <t>Other Buildings and Structures</t>
  </si>
  <si>
    <t>Township (Staff Quarters) as per TS</t>
  </si>
  <si>
    <t>Septic tank and soak pit  with External sewerage system as per technical specification and approved drawing according to International/British standards including all item such as excavation, piping, pipe fittings, manholes, gali trap, gali chamber etc. complete excluding concrete &amp; reinforcment which shall be measured and paid seperately under respective items of BPS. (At 3 locations for 30 nos. of users each).</t>
  </si>
  <si>
    <t xml:space="preserve">Earth work in cutting &amp; Filling in all types of soils including soft/disintegrated rock with all leads and lifts within sub station boundary </t>
  </si>
  <si>
    <t>Civil Works (MATERIAL PLUS LABOUR) as per technical specification and approved drawings</t>
  </si>
  <si>
    <t>All civil works  for following Buildings and structures including external &amp; internal finishing, electrification, sanitary and plumbing works, Doors, windows, Painting, Furnitures and miscellaneous work  etc. all complete as per technical specification and approved drawings but excluding excavation, PCC, RCC and reinforcement steel which shall be measured and paid seperately under respective items of BPS :</t>
  </si>
  <si>
    <t>All Civil works for Control Room cum Administrative Building including external &amp; internal finishing, internal cable trench,  electrification, air conditioning, sanitary and plumbing works, water supply, Doors, windows, False celing, Painting, Furnitures and miscellaneous work etc. all complete as per technical specification and approved drawings but excluding excavation, PCC, RCC and reinforcement steel which shall be measured and paid seperately under respective items of BPS (Plinth area measurement)</t>
  </si>
  <si>
    <t xml:space="preserve">Design, Fabrication, galvanising &amp; supply of Lattice/Pipe Structure for towers, Lightning/Earth Mast, post, beams and equipments including peak plates/pack washers and guest paltes including foundation bolts (nuts, washers, MS plate welded at the bottom) as per approved drawings and technical specifications.  </t>
  </si>
  <si>
    <t>Visual Monitoring System</t>
  </si>
  <si>
    <t>Stone spreading (40 mm size) including antiweed treatment in Switch yard but excluding PCC</t>
  </si>
  <si>
    <t>Construction of Concrete road as per technical specification and approved drawing including all items such as excavation, cut &amp; fill, extra widening, compaction, rolling, watering and surface preparation with Water Bound Macadam of thickness 100 mm but excluding reinforcement &amp; concrete which shall be paid seperately under respective items of BPS</t>
  </si>
  <si>
    <t>5.5 m wide Road (125 m length)</t>
  </si>
  <si>
    <t>3.75 m wide Road (500 m length)</t>
  </si>
  <si>
    <t>Bay Nos.</t>
  </si>
  <si>
    <t xml:space="preserve">HVW spray system, Hydrant system and complete U/G &amp; O/G piping and accessories etc. out side the pump house  for : </t>
  </si>
  <si>
    <t>1.3.8</t>
  </si>
  <si>
    <t>132 kV Transmission Line Control and Relay Panel complete with all accessories as per specification for incoming/outgoing 132 kV Line</t>
  </si>
  <si>
    <t>400V AC Main Switch Control Panel including MCB, Cable and accessories for the specified scope of the work.</t>
  </si>
  <si>
    <t>400V AC Emergency Distribution Board  including Cable and accessories for the specified scope of the work.</t>
  </si>
  <si>
    <t>Insulating Oil (10% of total supply) to be handed over to NEA after commissioning for O&amp;M requirement including tank separately</t>
  </si>
  <si>
    <t>Complete set of 12 kV Vaccum Interrupter</t>
  </si>
  <si>
    <t>11 kV CTs of each type used ( 3 Nos)</t>
  </si>
  <si>
    <t>For 145kV Disconnecting Switches/ISOLATORS</t>
  </si>
  <si>
    <t>Supplying &amp; laying of hume pipe of grade (NP-3)  as per technical specification and approved drawing but excluding  concrete of bed/support/encasing of hume pipes which shall be paid seperately under respective items of BPS</t>
  </si>
  <si>
    <t xml:space="preserve">Supplying and Erecting de-watering pumps as per technical specification and approved drawing </t>
  </si>
  <si>
    <t xml:space="preserve">External sewerage system including all item such as excavation, piping, pipe fittings, manholes, gali trap, gali chamber etc. as per technical specification and approved drawing </t>
  </si>
  <si>
    <t>All civil works for Boundary wall including excavation, concrete, reinforcement steel, structural steel, plaster, painting, barbed wire and concertina coil etc. all complete as per technical specification and approved drawing (2.5 m high brick masonary and 0.5 m high angle supports with barbed wire and concertina coil at top of wall)</t>
  </si>
  <si>
    <t>3.3.7</t>
  </si>
  <si>
    <t>3.3.8</t>
  </si>
  <si>
    <t xml:space="preserve">Main Entry Gate for Substation Entrance and exit </t>
  </si>
  <si>
    <t>3.4.1</t>
  </si>
  <si>
    <t>Site preparation work for construction of RCC Box culvert of size 6 m length, 5 m width and 2.5 m height in approach road as per technical specification and approved drawings but excluding excavation, PCC, RCC and reinforcement steel which shall be measured and paid seperately under respective items of BPS</t>
  </si>
  <si>
    <t>Providing and laying of Plain Cement Concrete (PCC) (1:4:8; C:S:A)</t>
  </si>
  <si>
    <t>Providing and laying of Plain Cement Concrete (PCC) (1:2:4; C:S:A)</t>
  </si>
  <si>
    <t>Fire Protection System as per technical Specification and approved drawing</t>
  </si>
  <si>
    <t>Smoke detection system in Control Room Building cum Administrative Building  as per technical Specification and approved drawing</t>
  </si>
  <si>
    <t>Fire detection and Alarm System in Control Room cum Administrative Building  as per technical Specification and approved drawing</t>
  </si>
  <si>
    <t>Air Conditioning system as per technical specification  and approved drawing</t>
  </si>
  <si>
    <t xml:space="preserve">33/11 kV Transformer Control and Relay Panel complete set for HV and LV side with all accessories as per specification </t>
  </si>
  <si>
    <t>132 kV bus coupler cum bus bar protection control and relay panel complete with all accessories as per specification</t>
  </si>
  <si>
    <t>Concreting (including all associated works related to foundation)</t>
  </si>
  <si>
    <t>Plum Concrete work of ratio 40% plums/boulders and  60% concrete of M15 etc. all complete as per technical specification and approved drawing</t>
  </si>
  <si>
    <t>Digital Protection Coupler with sub Rack</t>
  </si>
  <si>
    <t>SDH Equipment with MPLS - TP facility (STM -4 upto 4 MSP Protected directions as well as 10 G upto 4 MSP Protected directions)</t>
  </si>
  <si>
    <t>Base Equipment (Common cards, Cross Connect/control cards, optical base cards, power supply cards, power cabling, other hardware and accessories including sub racks (Additional Sub Rack if required to accomodate all facilities including SDH and MPLS - TP mentioned above) , patch cord, DDF etc. fully equiped excluding (ii) &amp; (iii) below</t>
  </si>
  <si>
    <t>10 G SFP</t>
  </si>
  <si>
    <t>SDH Equipment with MPLS - TP facility</t>
  </si>
  <si>
    <t>Exploration works for soil strength of foundations including laboratory tests for Substation and Dead End Tower as per specified</t>
  </si>
  <si>
    <t>Excavation in all Type and nature of Soil</t>
  </si>
  <si>
    <t>Training to Owners personnel  on Design, testing and Maintenance aspect as per Section Project,  Technical Specification at manufacturer's works</t>
  </si>
  <si>
    <t xml:space="preserve">ii) Substation Automation  System including integration aspect of existing SCADA (of Siemens supplied SINAUT Spectrum Software) at Load Dispatch Center </t>
  </si>
  <si>
    <t xml:space="preserve">Design Services </t>
  </si>
  <si>
    <t>1.3.9</t>
  </si>
  <si>
    <t>1.4.6</t>
  </si>
  <si>
    <t>132/33 kV Transformer Control and Relay Panel complete set for HV and LV side with all accessories as per specification</t>
  </si>
  <si>
    <t>33 kV Sub-transmision Line Control and Relay Panel complete with all accessories as per specification for outgoing 33 kV Line</t>
  </si>
  <si>
    <t>Bus Post/Support Insulators including all other accessories required to complete the specified scope of work for</t>
  </si>
  <si>
    <t>12 kV, 240 sq.mm, 3 core, XLPE insulated Copper conductor armoured Power Cable including cable termination joints at both ends with other required accessories complete as per Drawing and specification for 6 nos. of Outgoing 11 kV Distribution Feeders .</t>
  </si>
  <si>
    <t>Installation of 12 kV, 240 sq.mm, 3 core, XLPE insulated Copper conductor armoured Power Cable including cable termination joints at both ends with other required accessories complete as per Drawing and specification for 6 nos. of Outgoing 11 kV Distribution Feeders.</t>
  </si>
  <si>
    <t>1.9.2</t>
  </si>
  <si>
    <t>145 kV Insulator Strings, Disc Insulators, necessary hardwares, Clamps, spacers, connectors for Transformer, Substation Works and connection between Line Tower, Take Off Gantry and Internal Gantry structure etc. all complete as per the specification to complete the specified scope of works for 7 bays.</t>
  </si>
  <si>
    <t>Control and Relay Panel with Automation</t>
  </si>
  <si>
    <t>1.6.6</t>
  </si>
  <si>
    <t xml:space="preserve">Digital Protection Coupler with sub Rack as per technical specification </t>
  </si>
  <si>
    <t>All civil works for one storey security room (Guard house) as per as per technical specification and approved drawing  including septic tank and soak pit, Internal and external finish, sanitary and plumbing works, Doors, windows, Painting, plinth protection etc. to complete the building but excluding excavation, PCC, RCC and reinforcement steel which shall be measured and paid seperately under respective items of BPS.</t>
  </si>
  <si>
    <t xml:space="preserve">Miscellaneous Structural steel used for rails , plates for rail fixing, gratings, gratings supports etc. for transformer /reactor foundation, cable supportst and earthing  cleats, chequered plates, embedments, edge protection angles for cable trenches  but excluding the reinforcement steel and steel for lattice and pipe structures which shall be paid seperately under respective items of BPS                  </t>
  </si>
  <si>
    <t>Construction of underground Water tank (18000 ltr.) excluding excavation, PCC, RCC and reinforcement steel and fitting of overhead tanks with suction motor for water supply, auto cut off switch, required Upvc pipes and fittings for water supply point to tanks, building and waste pipe etc. and all complete accessories as per specifications &amp; instruction of site engineer.</t>
  </si>
  <si>
    <t>Side Entry Gate for Township (Staff Quarters) Buildings</t>
  </si>
  <si>
    <t xml:space="preserve">Time Synchronisation Equipment as per specification pertaining to C &amp; R System </t>
  </si>
  <si>
    <t>REMARKS:                                                                                                                                                                                                                                                                                                                                                                                                           2.  On Job Training in Nepal: The  traveling and living expenses of Employer’s personnel for the training programme conducted in Nepal shall be borne by the Employer (Owner).</t>
  </si>
  <si>
    <t>REMARKS: 
1.  Training  at Manufacturer’s works: The  Bidder/Contractor shall include in the training charges payment of per Diem allowance to Employer's Personnel (NEA trainees) @ USD 150 per day per trainee for the duration of training abroad towards accommodation, meals and other incidental expenses and to and fro economy class air ticket from Nepal to place of training. The duration of training shall be excluding travelling period.</t>
  </si>
  <si>
    <t>HV Insulation Tester as per specification (5 kV)</t>
  </si>
  <si>
    <t xml:space="preserve">Digital Protection Coupler </t>
  </si>
  <si>
    <t>Fire fighting Water tank as per TS</t>
  </si>
  <si>
    <t>Vehicle Parking shed (for 5 Nos. of 4 wheelers/cars) as per TS</t>
  </si>
  <si>
    <t>Chain link Fence for Switchyards  as per technical specification and approved drawing  including Fence and poles but excluding concrete which shall be paid seperately under respective items of BPS</t>
  </si>
  <si>
    <t>Switchyard Gate as per technical specification and approved drawing excluding concrete which shall be paid seperately under respective items of BPS</t>
  </si>
  <si>
    <t>Hydrant system, complete U/G piping and accessories etc. outside the Pump House for all  transformers and equipment.</t>
  </si>
  <si>
    <t>1.13.2</t>
  </si>
  <si>
    <t>1.13.3</t>
  </si>
  <si>
    <t>1.16.2</t>
  </si>
  <si>
    <t>1.17.1</t>
  </si>
  <si>
    <t>Erection Hardwares and Miscellaneous material as per technical Specification and approved drawing</t>
  </si>
  <si>
    <t>1.9.3</t>
  </si>
  <si>
    <t>145 kV, 30 VA, 5 core, Class 0.2, 1600-1000/1 A, Current Transformer  (1-phase) complete with all accessories as per specification for 132 kV Bus coupler</t>
  </si>
  <si>
    <t>145 kV, 50 VA, 132/√3 /110/√3/ 110/√3 kV, Class 0.2/3P, Capacitor Voltage Transformer (1-phase) complete with all accessories as per specification</t>
  </si>
  <si>
    <t>Circuit Breakers and Switchgears with support structures</t>
  </si>
  <si>
    <t>36 kV, 30 VA, 3 core, Class 0.2, Multi ratio, Current Transformer  (1-phase) complete with all accessories as per specification</t>
  </si>
  <si>
    <t xml:space="preserve">Illumination System </t>
  </si>
  <si>
    <t>B - Type (Three story, plinth Area 256 Sq.m.) - 1 No.</t>
  </si>
  <si>
    <t>C - Type (Two story, plinth Area 305 Sq.m.) - 1 No.</t>
  </si>
  <si>
    <t>Lighting system (Outdoor and Peripheral) for Switchyard, Substation area, Entrance &amp; Internal Roads, outdoor area of Control Room, Township (Staff Quarters), Security room, store and fire fighting pump house buildings, Boundary wall periphery &amp; along main approach roads (with support whereever necessary),  occupancy sensor and Street lights etc. to complete the specified scope of works as per technical specification and approved drawing.</t>
  </si>
  <si>
    <t>Lighting system (Outdoor and Peripheral) for Switchyards, Substation area, Entrance &amp; Internal Roads, outdoor area of Control Room, Township (Staff Quarters), Security room, store and fire fighting pump house buildings, Boundary wall periphery &amp; along main approach roads (with support whereever necessary),  occupancy sensor and Street lights etc. to complete the specified scope of works as per technical specification and approved drawing.</t>
  </si>
  <si>
    <t>Monitoring and Analyzing Equipment</t>
  </si>
  <si>
    <t>PART - A : EMPLOYER ASSESSED QUANTITIES</t>
  </si>
  <si>
    <t>36 kV Horn Gap Fuse along with support insulator (1-phase) and other accessories as required  to complete the specified scope of work for primary connection of 33/0.4 kV station service Transformer.</t>
  </si>
  <si>
    <t>12 kV Transformer Incomer Module (2000A) with VCB, CRP, CT and all accessories as per technical specification</t>
  </si>
  <si>
    <t>12 kV PT module with all accessories as per technical specification</t>
  </si>
  <si>
    <t>12 kV Line Outgoing Module (800A) with VCB, CRP, CT and all accessories as per technical specification</t>
  </si>
  <si>
    <t>BCU for controlling &amp; monitoring of auxiliary system</t>
  </si>
  <si>
    <t>Sub-total of Part - B of Electrical, SAS and Communication works</t>
  </si>
  <si>
    <t>Materials for Electrical, SAS and Communication Works</t>
  </si>
  <si>
    <t>Disconnector Switches/Isolators</t>
  </si>
  <si>
    <t>33/11 kV, Three phase, 10/13.33/16.66 MVA, ONAN/ONAF1/ONAF2 Power Transformer complete with On Load Tap Changer (OLTC) &amp; RTCC facility, Tank Mounted LA at LV side and Bushing CT on both sides, Oil filled, delta/star connected complete with all accessories as specified  in technical Specification.</t>
  </si>
  <si>
    <t>145 kV, 2000 A, 3 phase,  SF6 Circuit Breaker (three pole operation type) complete with all accessories and  support structures as per specification for 132 kV Bus Coupler</t>
  </si>
  <si>
    <t>400V AC Distribution Board (ACDB ) including Cable and accessories for the specified scope of the work.</t>
  </si>
  <si>
    <t>400V AC Main Lighting Distribution Board (MLDB) including Cable and accessories for the specified scope of the work.</t>
  </si>
  <si>
    <t>Main Boundary wall Gate (Steel) as per technical specification and approved drawing excluding concrete which shall be paid seperately under respective items of BPS</t>
  </si>
  <si>
    <t xml:space="preserve">Teleprotection &amp; Communication Equipments </t>
  </si>
  <si>
    <t>Electrical, SAS and Communication Works</t>
  </si>
  <si>
    <t>200 kVA, 33/0.4 kV, Three phase, ONAN, delta/star connected, Off load Tap Changer, Distribution Transformer with all other accessories as specified  in technical Specification.</t>
  </si>
  <si>
    <t>1.9.4</t>
  </si>
  <si>
    <t>1.10.5</t>
  </si>
  <si>
    <t>1.10.6</t>
  </si>
  <si>
    <t>1.12.2</t>
  </si>
  <si>
    <t>1.12.3</t>
  </si>
  <si>
    <t>1.12.4</t>
  </si>
  <si>
    <t>1.13.4</t>
  </si>
  <si>
    <t>1.13.5</t>
  </si>
  <si>
    <t>1.15.2</t>
  </si>
  <si>
    <t>1.15.3</t>
  </si>
  <si>
    <t>1.16.1</t>
  </si>
  <si>
    <t xml:space="preserve">1.18.1 </t>
  </si>
  <si>
    <t xml:space="preserve">1.19.1 </t>
  </si>
  <si>
    <t>1.21.1</t>
  </si>
  <si>
    <t>1.21.2</t>
  </si>
  <si>
    <t>1.21.3</t>
  </si>
  <si>
    <t>1.22.1</t>
  </si>
  <si>
    <t>1.22.2</t>
  </si>
  <si>
    <t>2.1.1</t>
  </si>
  <si>
    <t>2.1.2</t>
  </si>
  <si>
    <t>2.1.3</t>
  </si>
  <si>
    <t>3.2.1</t>
  </si>
  <si>
    <t>3.2.2</t>
  </si>
  <si>
    <t>3.2.3</t>
  </si>
  <si>
    <t>3.2.4</t>
  </si>
  <si>
    <t>3.2.5</t>
  </si>
  <si>
    <t>3.2.6</t>
  </si>
  <si>
    <t>3.2.7</t>
  </si>
  <si>
    <t>3.2.8</t>
  </si>
  <si>
    <t>3.2.9</t>
  </si>
  <si>
    <t>3.2.10</t>
  </si>
  <si>
    <t>3.2.11</t>
  </si>
  <si>
    <t>3.4.2</t>
  </si>
  <si>
    <t>3.4.3</t>
  </si>
  <si>
    <t>3.4.4</t>
  </si>
  <si>
    <t>3.4.5</t>
  </si>
  <si>
    <t>3.4.6</t>
  </si>
  <si>
    <t>3.5.1</t>
  </si>
  <si>
    <t>3.5.2</t>
  </si>
  <si>
    <t>3.5.3</t>
  </si>
  <si>
    <t>3.5.4</t>
  </si>
  <si>
    <t>3.5.5</t>
  </si>
  <si>
    <t>3.5.6</t>
  </si>
  <si>
    <t>3.5.7</t>
  </si>
  <si>
    <t>3.5.8</t>
  </si>
  <si>
    <t>3.5.9</t>
  </si>
  <si>
    <t>3.5.10</t>
  </si>
  <si>
    <t>3.5.11</t>
  </si>
  <si>
    <t>3.5.12</t>
  </si>
  <si>
    <t>3.5.13</t>
  </si>
  <si>
    <t>3.5.14</t>
  </si>
  <si>
    <t>3.6.1</t>
  </si>
  <si>
    <t>3.6.2</t>
  </si>
  <si>
    <t>3.6.3</t>
  </si>
  <si>
    <t>3.6.4</t>
  </si>
  <si>
    <t>3.6.5</t>
  </si>
  <si>
    <t>3.6.6</t>
  </si>
  <si>
    <t>3.6.7</t>
  </si>
  <si>
    <t>3.6.8</t>
  </si>
  <si>
    <t>3.6.9</t>
  </si>
  <si>
    <t>3.6.10</t>
  </si>
  <si>
    <t>3.6.11</t>
  </si>
  <si>
    <t>3.6.12</t>
  </si>
  <si>
    <t>3.6.13</t>
  </si>
  <si>
    <t>3.7.1</t>
  </si>
  <si>
    <t>3.7.2</t>
  </si>
  <si>
    <t>3.7.3</t>
  </si>
  <si>
    <t>3.7.4</t>
  </si>
  <si>
    <t>3.7.5</t>
  </si>
  <si>
    <t>3.7.6</t>
  </si>
  <si>
    <t>3.7.7</t>
  </si>
  <si>
    <t>3.7.8</t>
  </si>
  <si>
    <t>3.8.1</t>
  </si>
  <si>
    <t>3.8.2</t>
  </si>
  <si>
    <t>3.8.3</t>
  </si>
  <si>
    <t>3.8.4</t>
  </si>
  <si>
    <t>3.8.5</t>
  </si>
  <si>
    <t>3.8.6</t>
  </si>
  <si>
    <t>3.8.7</t>
  </si>
  <si>
    <t>3.9.1</t>
  </si>
  <si>
    <t>3.9.2</t>
  </si>
  <si>
    <t>3.9.3</t>
  </si>
  <si>
    <t>3.10.1</t>
  </si>
  <si>
    <t>3.10.2</t>
  </si>
  <si>
    <t>3.10.2.1</t>
  </si>
  <si>
    <t>3.10.2.2</t>
  </si>
  <si>
    <t>3.10.2.3</t>
  </si>
  <si>
    <t>3.10.3</t>
  </si>
  <si>
    <t>3.10.3.1</t>
  </si>
  <si>
    <t>3.10.3.2</t>
  </si>
  <si>
    <t>3.10.3.3</t>
  </si>
  <si>
    <t>3.10.3.4</t>
  </si>
  <si>
    <t>3.10.3.5</t>
  </si>
  <si>
    <t>3.10.3.6</t>
  </si>
  <si>
    <t>3.10.3.7</t>
  </si>
  <si>
    <t>3.10.3.8</t>
  </si>
  <si>
    <t>3.10.3.9</t>
  </si>
  <si>
    <t>3.10.3.10</t>
  </si>
  <si>
    <t>3.10.3.11</t>
  </si>
  <si>
    <t>3.10.3.12</t>
  </si>
  <si>
    <t>3.10.3.13</t>
  </si>
  <si>
    <t>3.10.3.14</t>
  </si>
  <si>
    <t>3.10.3.15</t>
  </si>
  <si>
    <t>3.10.3.16</t>
  </si>
  <si>
    <t>3.10.3.17</t>
  </si>
  <si>
    <t>3.10.3.18</t>
  </si>
  <si>
    <t>3.10.3.19</t>
  </si>
  <si>
    <t>3.11.1</t>
  </si>
  <si>
    <t>3.11.1.1</t>
  </si>
  <si>
    <t>3.11.2</t>
  </si>
  <si>
    <t>3.11.2.1</t>
  </si>
  <si>
    <t>3.11.2.2</t>
  </si>
  <si>
    <t>3.11.2.3</t>
  </si>
  <si>
    <t>3.11.3</t>
  </si>
  <si>
    <t>3.10.1.1</t>
  </si>
  <si>
    <t>3.11.3.1</t>
  </si>
  <si>
    <t>3.11.3.2</t>
  </si>
  <si>
    <t>3.11.3.3</t>
  </si>
  <si>
    <t>3.11.3.4</t>
  </si>
  <si>
    <t>3.11.3.5</t>
  </si>
  <si>
    <t>3.11.3.6</t>
  </si>
  <si>
    <t>3.11.3.7</t>
  </si>
  <si>
    <t>3.11.3.8</t>
  </si>
  <si>
    <t>3.11.3.9</t>
  </si>
  <si>
    <t>3.11.3.10</t>
  </si>
  <si>
    <t>3.11.3.11</t>
  </si>
  <si>
    <t>3.11.3.12</t>
  </si>
  <si>
    <t>3.12.1</t>
  </si>
  <si>
    <t>3.12.2</t>
  </si>
  <si>
    <t>3.12.3</t>
  </si>
  <si>
    <t>3.12.4</t>
  </si>
  <si>
    <t>3.12.5</t>
  </si>
  <si>
    <t>3.12.6</t>
  </si>
  <si>
    <t>3.12.7</t>
  </si>
  <si>
    <t>3.12.8</t>
  </si>
  <si>
    <t>3.12.9</t>
  </si>
  <si>
    <t>48 V Battery Charger</t>
  </si>
  <si>
    <t>3.13.1</t>
  </si>
  <si>
    <t>3.13.2</t>
  </si>
  <si>
    <t>3.13.3</t>
  </si>
  <si>
    <t>3.13.4</t>
  </si>
  <si>
    <t>3.13.5</t>
  </si>
  <si>
    <t>3.14.1</t>
  </si>
  <si>
    <t>3.14.2</t>
  </si>
  <si>
    <t>3.14.3</t>
  </si>
  <si>
    <t>3.14.4</t>
  </si>
  <si>
    <t>3.14.5</t>
  </si>
  <si>
    <t>3.14.6</t>
  </si>
  <si>
    <t>3.14.7</t>
  </si>
  <si>
    <t>3.14.8</t>
  </si>
  <si>
    <t>3.15.1</t>
  </si>
  <si>
    <t>3.15.2</t>
  </si>
  <si>
    <t>3.15.3</t>
  </si>
  <si>
    <t>3.16.1</t>
  </si>
  <si>
    <t>3.16.2</t>
  </si>
  <si>
    <t>3.16.3</t>
  </si>
  <si>
    <t>3.16.4</t>
  </si>
  <si>
    <t>3.16.5</t>
  </si>
  <si>
    <t>3.16.6</t>
  </si>
  <si>
    <t>3.17.1</t>
  </si>
  <si>
    <t>3.18.1</t>
  </si>
  <si>
    <t>3.19.1</t>
  </si>
  <si>
    <t>3.20.1</t>
  </si>
  <si>
    <t>3.20.2</t>
  </si>
  <si>
    <t>3.21.1</t>
  </si>
  <si>
    <t>3.21.2</t>
  </si>
  <si>
    <t>Sub-total of Part - A of Electrical, SAS and Communication Works</t>
  </si>
  <si>
    <t xml:space="preserve">1.20.1 </t>
  </si>
  <si>
    <t>1.21.3.1</t>
  </si>
  <si>
    <t>1.21.3.2</t>
  </si>
  <si>
    <t>1.22.3</t>
  </si>
  <si>
    <t>1.23.1</t>
  </si>
  <si>
    <t>1.23.2</t>
  </si>
  <si>
    <t>Communication / SCADA (Based on IEC 61850)/SAS</t>
  </si>
  <si>
    <t>1.19.3</t>
  </si>
  <si>
    <t>Visual Monitoring System for watch &amp; ward as per technical specification and approved drawing</t>
  </si>
  <si>
    <t>PART - B: CONTRACTOR ASSESSED QUANTITIES</t>
  </si>
  <si>
    <t>PART - C : EMPLOYER ASSESSED QUANTITIES</t>
  </si>
  <si>
    <t>Sub-total of  Part - C of Installation works of Steel Structures</t>
  </si>
  <si>
    <t>PART - D: CONTRACTOR ASSESSED QUANTITIES</t>
  </si>
  <si>
    <t>Sub-Total of Part - D of Mandatory Spares parts</t>
  </si>
  <si>
    <t>PART - C : CONTRACTOR ASSESSED QUANTITIES</t>
  </si>
  <si>
    <t>PART - D : Mandatory SPARE PARTS</t>
  </si>
  <si>
    <t>PART - B : CONTRACTOR ASSESSED QUANTITIES</t>
  </si>
  <si>
    <t>High wall type split AC unit of 1.5 TR capacities for Office room, communication room, battery room and Township (Staff Quarters) buildings</t>
  </si>
  <si>
    <t>2.1.4</t>
  </si>
  <si>
    <t>2.1.5</t>
  </si>
  <si>
    <t>2.1.6</t>
  </si>
  <si>
    <t>2.1.7</t>
  </si>
  <si>
    <t>2.1.10</t>
  </si>
  <si>
    <t>2.1.11</t>
  </si>
  <si>
    <t>2.1.12</t>
  </si>
  <si>
    <t>2.1.13</t>
  </si>
  <si>
    <t>2.1.14</t>
  </si>
  <si>
    <t>2.1.15</t>
  </si>
  <si>
    <t>2.1.16</t>
  </si>
  <si>
    <t>2.1.19</t>
  </si>
  <si>
    <t>132 kV Disconnector Switch/Isolator with Earth Switch (3-phase)</t>
  </si>
  <si>
    <t>132 kV Disconnector Switch/Isolator without Earth switch (3-phase)</t>
  </si>
  <si>
    <t>33 kV Disconnector Switch/Isolator with Earth Switch (3-phase)</t>
  </si>
  <si>
    <t>33 kV Disconnector Switch/Isolator without Earth Switch (3-phase)</t>
  </si>
  <si>
    <t>132 kV SF6 Circuit Breaker (3-phase)</t>
  </si>
  <si>
    <t>33 kV Vaccum Circuit Breaker (3-phase)</t>
  </si>
  <si>
    <t>132 kV Capacitive Voltage Transformer (1-phase)</t>
  </si>
  <si>
    <t>132 kV Current Transformer (1-phase)</t>
  </si>
  <si>
    <t>120 kV Lightening Arrestor (1-phase)</t>
  </si>
  <si>
    <t>33 kV Current Transformer (1-phase)</t>
  </si>
  <si>
    <t>33 kV Voltage Transformer (1-phase)</t>
  </si>
  <si>
    <t>30 kV Lightening Arrestor (1-phase)</t>
  </si>
  <si>
    <t>145 kV Insulator Strings, Disc/support Insulators, necessary hardwares, Clamps, spacers, connectors for Transformer, Substation Works and connection between Line Tower, Take Off Gantry and Internal Gantry structure etc. all complete as per the specification to complete the specified scope of works for 7 bays.</t>
  </si>
  <si>
    <t>36 kV Insulator Strings, Disc/support Insulators, necessary hardwares, Clamps, spacers, connectors for Transformer, Substation Works and connection between Line Tower, Take Off Gantry and Internal Gantry structure etc. all complete as per the specification to complete the specified scope of works for 6 bays and 2 station transformers.</t>
  </si>
  <si>
    <t>9 kV Lightning Arrestor (3 Nos. per set) with accessories all complete and connection with earthing</t>
  </si>
  <si>
    <t>2.3.1</t>
  </si>
  <si>
    <t xml:space="preserve">Miscellaneous  works  as per technical specification </t>
  </si>
  <si>
    <t>Identification plate, danger notice etc. (MATERIAL PLUS LABOUR) in Control room cum administrative building, fire fighting, pump house, entrance &amp; exit, switchyard, substation area and approach road</t>
  </si>
  <si>
    <t>Installation works of Lightning/Earth mast</t>
  </si>
  <si>
    <t>2.3.2</t>
  </si>
  <si>
    <t>2.3.3</t>
  </si>
  <si>
    <t>2.3.4</t>
  </si>
  <si>
    <t>2.3.5</t>
  </si>
  <si>
    <t>2.3.6</t>
  </si>
  <si>
    <t>2.3.7</t>
  </si>
  <si>
    <t>2.3.8</t>
  </si>
  <si>
    <t>2.3.10</t>
  </si>
  <si>
    <t>2.3.11</t>
  </si>
  <si>
    <t>2.3.12</t>
  </si>
  <si>
    <t>2.3.13</t>
  </si>
  <si>
    <t>2.3.14</t>
  </si>
  <si>
    <t>2.3.15</t>
  </si>
  <si>
    <t>2.3.16</t>
  </si>
  <si>
    <t>2.3.17</t>
  </si>
  <si>
    <t>2.3.18</t>
  </si>
  <si>
    <t>2.3.19</t>
  </si>
  <si>
    <t>2.3.20</t>
  </si>
  <si>
    <t>2.3.21</t>
  </si>
  <si>
    <t>2.3.21.1</t>
  </si>
  <si>
    <t>2.3.21.2</t>
  </si>
  <si>
    <t>2.3.21.3</t>
  </si>
  <si>
    <t>2.3.21.4</t>
  </si>
  <si>
    <t>2.3.21.5</t>
  </si>
  <si>
    <t>2.3.22</t>
  </si>
  <si>
    <t>2.3.23</t>
  </si>
  <si>
    <t>2.3.26</t>
  </si>
  <si>
    <t>2.3.27</t>
  </si>
  <si>
    <t>2.3.28</t>
  </si>
  <si>
    <t>2.3.29</t>
  </si>
  <si>
    <t>2.3.30</t>
  </si>
  <si>
    <t>2.3.31</t>
  </si>
  <si>
    <t>2.3.32</t>
  </si>
  <si>
    <t>2.3.33</t>
  </si>
  <si>
    <t>2.3.35</t>
  </si>
  <si>
    <t>2.3.36</t>
  </si>
  <si>
    <t>2.3.37</t>
  </si>
  <si>
    <t>2.4.1</t>
  </si>
  <si>
    <t>2.4.2</t>
  </si>
  <si>
    <t>36 kV, 800 A, 3 phase Double Break Disconnector Switch with one Grounding Switch complete with all accessories as per specification for 33 kV outgoing lines</t>
  </si>
  <si>
    <t>145 kV, 2000 A, 3 phase, Double Break Disconnector Switch (without Grounding Switch) complete with all accessories as per specification for Bus Coupler</t>
  </si>
  <si>
    <t>Installation works of Steel structure for Gantry, post, beam and equipment supporting frame complete with bolts, fastner, pack washer, nuts, gusset plates &amp; accessories (For 132 and 33 kV side) and various electrical equipments as per technical specification and approved drawings</t>
  </si>
  <si>
    <t xml:space="preserve">Installation works of Lattice/Pipe Structure including peak plates/pack washers and guest paltes including foundation bolts (nuts, washers, MS plate welded at the bottom)  as per approved drawings and technical specifications for additional items not included in above S.N. 2.1 of Steel structure of Towers, Gantry structures &amp; Equipment support structures.  </t>
  </si>
  <si>
    <t>Online monitoring  Equipment of fault gases, air components and moisture in transformer insulating fluids (Dissolved gas Analyzer) of 132/33 kV Power Transformer with Inside View (Analysis Software) as per specification</t>
  </si>
  <si>
    <t>v) Fire Protection System and and Visual Monitoring System</t>
  </si>
  <si>
    <t>vi) Power Substation Design Course (Parameter and physical layout for 132, 220, 400KV etc.) for 5 person</t>
  </si>
  <si>
    <t>ii) Teleprotection &amp; Communication Equipment (SDH, MUX &amp; NMS (Craft Terminal))  and Visual Monitoring System</t>
  </si>
  <si>
    <t xml:space="preserve">iii) Teleprotection &amp; Communication Equipment (SDH, MUX &amp; NMS (Craft Terminal)) </t>
  </si>
  <si>
    <t>i) Substation Control &amp; Protection  and Substation Automation  System</t>
  </si>
  <si>
    <t xml:space="preserve">i) Substation Control &amp; Protection  </t>
  </si>
  <si>
    <t>iii) Transformer and Substation/Switchyard equipments</t>
  </si>
  <si>
    <t>iv) Transformer and Substation/Switchyard equipments</t>
  </si>
  <si>
    <t>High wall type split AC unit of 2 TR capacities for switchgear room</t>
  </si>
  <si>
    <t>50 kVA Silent type Diesel Generator (400/230 V, 50 Hz) with control Panel &amp; AMF panel as per technical specification for fire fighting system</t>
  </si>
  <si>
    <t>50 kVA Silent type Diesel Generator (400/230 V, 50 Hz) with control Panel &amp; AMF panel as per technical specification  for fire fighting system</t>
  </si>
  <si>
    <t>1.1 kV grade PVC/XLPE insulated Power and lighting cable (Copper) for proper connection of electrical works in Control room building, Staff quarters, Security (Guard) room, Store buliding, Pump house, Fire fighting system, Switchyard lighting, Road &amp; Street lighting and other necessary places and circuits to complete the specified scope of work as per Technical specification and approved drawing.</t>
  </si>
  <si>
    <t>1.1 kV grade PVC insulated Control cable (Copper) to complete the specified scope of works including that for communication and networking system works as per Technical specification and approved drawing.</t>
  </si>
  <si>
    <t>Installation of 12 kV, 400 sq. mm, Single core, XLPE insulated Copper conductor armoured Power Cable including Straight Joints and termination joints for both ends with other required accessories complete as per Drawing and specification for Two cables per phase from LV sides of both 33/11 kV, 3 phase, Power Transformers  upto 2 nos. of Indoor 11 kV Switchgear Module Panels in the switchgear room . (2*2*3=12 nos. of single core power cable)</t>
  </si>
  <si>
    <t>Earthing and lightning protection</t>
  </si>
  <si>
    <t>Galvanized E.H.S. steel wires of size 7/3.35 for lightning shield wire in take off and internal structures, with accessories to complete the specified scope of works as per technical Specification and approved drawing.</t>
  </si>
  <si>
    <t>1.23.4</t>
  </si>
  <si>
    <t>1.23.3</t>
  </si>
  <si>
    <t>1.23.5</t>
  </si>
  <si>
    <t>1.23.6</t>
  </si>
  <si>
    <t>1.23.7</t>
  </si>
  <si>
    <t>1.24.1</t>
  </si>
  <si>
    <t>1.24.2</t>
  </si>
  <si>
    <t>Equipment for lightning protection of substation including necesaary connectors/connections, risers etc. complete in all respect ( but excluding LM structures for Lightning protection)  as per technical Specification and approved drawing.</t>
  </si>
  <si>
    <t xml:space="preserve">Fast -Ethernet Interface 10/100 Mbps Base T with Layer-2 switching (Min. 8 Interfaces per card) </t>
  </si>
  <si>
    <t>12 kV Bus Coupler Module (2500A) with all accessories as per technical specification</t>
  </si>
  <si>
    <t>Fire fighting pump house building as per TS</t>
  </si>
  <si>
    <t>Store (one story) building as per TS</t>
  </si>
  <si>
    <t>External water supply as per technical  specification from borewell/single point of water supply within substation boundary to Fire Fighting water Tank, Underground tank, Control Room Building and other buildings as applicable including all items like excavation, pipes, fittings, jointings, valves, chambers/manholes etc.</t>
  </si>
  <si>
    <t xml:space="preserve">Excavation works in all types of soil and rock including backfilling disposal etc. for all leads and lifts  for 132kV and 33kV Switchyard, Control Building, Cable trench, Township (Staff Quarters), Store, security room (Guard House), Fire Fighting Pump House, Approach Road, Retaining Wall, underground Water tank etc. and other locations </t>
  </si>
  <si>
    <t>Kohalpur-Nepalgunj 132 kV Transmission Line Project</t>
  </si>
  <si>
    <t>Part I: 132/33/11 kV New Nepalgunj Substation (AIS)</t>
  </si>
  <si>
    <t>33/11 kV, Three phase, 20/24 MVA, ONAN/ONAF Power Transformer complete with On Load Tap Changer (OLTC) &amp; RTCC facility, Tank Mounted LA at LV side and Bushing CT on both sides, Oil filled, delta/star connected complete with all accessories as specified  in technical Specification.</t>
  </si>
  <si>
    <t>Part II: Dead-End Tower at Substation - 2 Nos.</t>
  </si>
  <si>
    <t>Total of Part I : 132/33/11 kV AIS New Nepalgunj Substation</t>
  </si>
  <si>
    <t>Total of Part II: Dead-End Tower at Substation - 2 Nos.</t>
  </si>
  <si>
    <t>36 kV, 800 A, 3 phase, Vaccum Circuit Breaker (three pole operation type) complete with all accessories and  support structures as per specification for 7 outgoing 33 kV feeder and 2 Power Transformer.</t>
  </si>
  <si>
    <t>36 kV, 400 A, 3 phase Double Break Disconnector Switch (without Grounding Switch) complete with all accessories as per specification for 2 nos. of station transformers</t>
  </si>
  <si>
    <t>36 kV, 800 A, 3 phase Double Break Disconnector Switch (without Grounding Switch) complete with all accessories as per specification for 7 nos. of 33 kV lines and 2 nos. of transformers</t>
  </si>
  <si>
    <t>36 kV Insulator Strings, Disc Insulators, necessary hardwares, Clamps, spacers, connectors for Transformer, Substation Works and connection between Line Tower, Take Off Gantry and Internal Gantry structure etc. all complete as per the specification to complete the specified scope of works for 11 bays and 2 station transformers.</t>
  </si>
  <si>
    <t>Total of Part - C of Civil and Architectural Works of New Nepalgunj Substation</t>
  </si>
  <si>
    <t xml:space="preserve">Design, Supply and Delivery of Materials for 132 kV DD Type TOWER PARTS  (132 kV Double Circuit BEAR Tower) - 2 Nos. as per approved drawing and technical specifications.  </t>
  </si>
  <si>
    <t>Stubs - 6 nos.</t>
  </si>
  <si>
    <t>Stubs- Raised Chimney (0.5M/1 M ) - 2 nos.</t>
  </si>
  <si>
    <t>Basic Tower DD type -2 nos.</t>
  </si>
  <si>
    <t>DD +6 m Girder/Body Extension - 2 nos.</t>
  </si>
  <si>
    <t>DD +6 m Leg Ext - 2 nos.</t>
  </si>
  <si>
    <t>24 MVA, 33/11 kV Three Phase Power Transformer and equipment</t>
  </si>
  <si>
    <t>63 MVA, 132/33 kV Three Phase Power Transformer and equipment</t>
  </si>
  <si>
    <t>33 kV Gantry structure for 2 nos. of incoming &amp; 7 nos. of outgoing line bays, 4 nos. of transformer bays including internal gantry, tower &amp; beam structures and  bus bar support  as per scope of work</t>
  </si>
  <si>
    <t>132 kV DD Type TOWER PARTS  (132 kV Double Circuit BEAR Tower)  - 2 Nos.</t>
  </si>
  <si>
    <t>Stringing of ACSR BEAR conductor upto dead end tower including armour rod, hardware fittings, insulators etc (single wire)</t>
  </si>
  <si>
    <t>Part II: Dead-End Tower at New Nepalgunj Substation  - 2 Nos.</t>
  </si>
  <si>
    <t>Total of Part II : Dead-End Tower at New Nepalgunj Substation</t>
  </si>
  <si>
    <t>Total of Part- I : 132/33/11 kV AIS Nepalgunj Substation</t>
  </si>
  <si>
    <t>Sub-total of Part - D of Civil works (MATERIAL PLUS LABOUR) of Nepalgunj AIS Substation</t>
  </si>
  <si>
    <t>Total of Civil and Arichitectural works of Nepalgunj AIS Substation</t>
  </si>
  <si>
    <t>NOTE: Design Services and Prototype Testing costs of all other items shall be include in Schedule-1 or in Schedule-2 by the bidder.</t>
  </si>
  <si>
    <t>Schedule No. 1B: Plant and Equipment including Mandatory Spares to be supplied from Abroad including Insurance, Clearing, Forwarding and Transportation up to site.</t>
  </si>
  <si>
    <t xml:space="preserve">Schedule No.2B: Plant and Equipment including Mandatory Spares Parts to be supplied from within Nepal </t>
  </si>
  <si>
    <t>Total of Schedule- 1B</t>
  </si>
  <si>
    <t>Total of Schedule 2B</t>
  </si>
  <si>
    <t>Total of Schedule - 3B</t>
  </si>
  <si>
    <t>Total of Schedule- 4B(a)</t>
  </si>
  <si>
    <t>Schedule No. 4B(a): Installation, Testing &amp; Commissioning Services and Civil Works</t>
  </si>
  <si>
    <t>Total of Schedule- 4B(b)</t>
  </si>
  <si>
    <r>
      <t xml:space="preserve">Schedule No. 4B : Installation and Other Services </t>
    </r>
    <r>
      <rPr>
        <b/>
        <i/>
        <sz val="11"/>
        <color indexed="12"/>
        <rFont val="Arial"/>
        <family val="2"/>
      </rPr>
      <t>(Common for all)</t>
    </r>
  </si>
  <si>
    <t>Total of Schedule- 4B (c)</t>
  </si>
  <si>
    <r>
      <t xml:space="preserve">Schedule No. 4B: Installation and Other Services </t>
    </r>
    <r>
      <rPr>
        <b/>
        <i/>
        <sz val="10"/>
        <color indexed="12"/>
        <rFont val="Arial"/>
        <family val="2"/>
      </rPr>
      <t>(Common for all)</t>
    </r>
  </si>
  <si>
    <r>
      <t xml:space="preserve">Schedule No. 4B : Installation and Other Services </t>
    </r>
    <r>
      <rPr>
        <b/>
        <i/>
        <sz val="10"/>
        <color indexed="12"/>
        <rFont val="Arial"/>
        <family val="2"/>
      </rPr>
      <t>(Common for all)</t>
    </r>
  </si>
  <si>
    <t>Total of Schedule- 4B(d)</t>
  </si>
  <si>
    <t>Schedule No. 5B: Grand Summary</t>
  </si>
  <si>
    <t>TOTAL SCHEDULE NO. 1B</t>
  </si>
  <si>
    <t>TOTAL SCHEDULE NO. 2B</t>
  </si>
  <si>
    <t>TOTAL SCHEDULE NO. 3B</t>
  </si>
  <si>
    <t>TOTAL SCHEDULE NO. 4B</t>
  </si>
  <si>
    <t>GRAND TOTAL [1B+2B+3B+4B(a)+4B(b)+4B(c)+4B(d)]</t>
  </si>
  <si>
    <t>Schedule No. 6B: Recommended Availability/Optional Spares Parts and recommended Test Equipment in line with technical Specifications</t>
  </si>
  <si>
    <t>Maintenance Charges for Teleprotection &amp; Communication Equipments including SDH &amp; MUX  for Five (5) years after Warranty period</t>
  </si>
  <si>
    <t>1.20.1</t>
  </si>
  <si>
    <t>1.20.2</t>
  </si>
  <si>
    <t>1.20.3</t>
  </si>
  <si>
    <t>1.20.3.1</t>
  </si>
  <si>
    <t>1.20.3.2</t>
  </si>
  <si>
    <t>1.22.4</t>
  </si>
  <si>
    <t>1.22.5</t>
  </si>
  <si>
    <t>1.22.6</t>
  </si>
  <si>
    <t>1.22.7</t>
  </si>
  <si>
    <t>12 kV, 400 sq. mm, Single core, XLPE insulated Copper conductor armoured Power Cable including termination joints for both ends with other required accessories complete as per Drawing and specification for Two cables per phase from LV sides of both 33/11 kV, 3 phase, Power Transformers  upto 2 nos. of Indoor 11 kV Switchgear Module Panels in the switchgear room. (2*2*3=12 nos. of single core power cable)</t>
  </si>
  <si>
    <r>
      <t xml:space="preserve">Dual Mode Float Cum Boost Battery charger for </t>
    </r>
    <r>
      <rPr>
        <sz val="11"/>
        <rFont val="Calibri"/>
        <family val="2"/>
        <scheme val="minor"/>
      </rPr>
      <t>110 V battery complete with all accessories to complete the specified scope of work.</t>
    </r>
  </si>
  <si>
    <t>110 V, 600 AH maintenance free lead acid sealed type battery complete with all accessories  to complete the specified scope of work.</t>
  </si>
  <si>
    <t>Schedule 3B: Design Services</t>
  </si>
  <si>
    <t>132 kV Take Off Gantry structure for 2 nos. of incoming &amp; 2 nos. of outgoing line bays, one no. of bus coupler bay, 2 nos. of transformer bays including internal gantry, tower &amp; beam structures and  bus bar support as per scope of contract</t>
  </si>
  <si>
    <t>Optical Interface Cards/SFP for</t>
  </si>
  <si>
    <t>Integration of all 132/33/11 kV Bays under present scope with the SCADA of SIEMENS (SINAUT Spectrum) at Load Dispatch Centre, Kathmandu and remote operation including supply of Hardware, Software, accessories etc. as per TS Section of the Project.</t>
  </si>
  <si>
    <t>1.19.4</t>
  </si>
  <si>
    <t xml:space="preserve">Integration of all Bays with the MCC at Butwal Substation including supply of Hardware, Software, accessories etc. to complete scope of work.
</t>
  </si>
  <si>
    <t xml:space="preserve">10 G SFP ( For integration with FOX615 equipment at Syuchatar Substation) </t>
  </si>
  <si>
    <t xml:space="preserve">L4.2 SFP ( For integration with SDH Equipment at Kohalpur Substation and Bhurigaun Substation) </t>
  </si>
  <si>
    <t>L4.2 SFP</t>
  </si>
  <si>
    <t>Total of Electrical, SAS and Communication Works of AIS Substation</t>
  </si>
  <si>
    <t>Earthing system of substation with Copper conductors, copper clad steel Earth Rod with necesaary connectors/connections, risers etc. complete in all respect  as per technical Specification and approved drawing.</t>
  </si>
  <si>
    <t>L4.1 SFP(For Integration with SDH Equipment at Kohalpur Substation and Bhurigaun Substation)</t>
  </si>
  <si>
    <t>10 G SFP(For Integration with FOX615 Equipment at Syuchatar Substation)</t>
  </si>
  <si>
    <t>36 kV, 30 VA, 33/√3/ 110/√3/ 110/√3 kV, Class 0.2/3P, Voltage Transformer  (1-phase) complete with all accessories as per specification(Line PT not required for 33kV)</t>
  </si>
  <si>
    <t>132/33 kV, Three phase, 51/63 MVA, ONAN/ONAF Power Transformer complete with On Load Tap Changer (OLTC) &amp; RTCC facility, Tank Mounted LA at LV side and Bushing CT on both sides, Oil filled, star/star connected complete with all accessories as specified in technical Specification.</t>
  </si>
  <si>
    <t>Not Applicable</t>
  </si>
  <si>
    <t>145 kV, 1600 A, 3 phase, SF6 Circuit Breaker (individual pole operation type) complete with all accessories and  support structures as per specification for incoming/outgoing 132 kV lines</t>
  </si>
  <si>
    <t>145 kV, 1600 A, 3 phase, SF6 Circuit Breaker (three pole operation type) complete with all accessories and  support structures as per specification for 2 nos. of 132/33 kV Power Transformers</t>
  </si>
  <si>
    <t>145 kV, 1600 A, 3 phase Double Break Disconnector Switch with one Grounding Switch complete with all accessories as per specification for 132 kV incoming/outgoing Lines</t>
  </si>
  <si>
    <t>145 kV, 1600 A, 3 phase Double Break Disconnector Switch (without Grounding Switch) complete with all accessories as per specification</t>
  </si>
  <si>
    <t>145 kV, 1600 A, 3 phase Double Break Disconnector Switch (without Grounding Switch) complete with all accessories as per specification for using as By-pass isolator for 132 kV Lines</t>
  </si>
  <si>
    <t xml:space="preserve">145 kV, 30 VA, 5 core, Class 0.2, 1200-800-600/1 A, Current Transformer (1-phase) complete with all accessories as per specification for 132 kV Line bays </t>
  </si>
  <si>
    <t>145 kV, 30 VA, 5 core, Class 0.2, 900-600-300/1 A,  Current Transformer  (1-phase)  complete with all accessories as per specification for 132/33 kV Power Transformers</t>
  </si>
  <si>
    <t>36 kV, 1250 A, 3 phase,  Vaccum Circuit Breaker (three pole operation type) complete with all accessories and  support structures as per specification for 132/33 kV transformer</t>
  </si>
  <si>
    <t>36 kV, 1600 A, 3 phase Bus-Sectionalizer Double Break Disconnector Switch (without Grounding Switch) complete with all accessories as per specification</t>
  </si>
  <si>
    <t>36 kV, 1250A, 3 phase Double Break Disconnector Switch (without Grounding Switch) complete with all accessories as per specification for 33 kV incoming lines</t>
  </si>
  <si>
    <t xml:space="preserve">132 kV Tubular Bus (Outer Dia 100 mm and thickness 10 mm capable of carrying 2500 A), expansion joint including all other Accessories required to complete 132 kV double bus-bar configuration as per the specified scope of work </t>
  </si>
  <si>
    <t>ACSR "CARDINAL" Conductors for 132kV switchyard and substation works with necessary hardwares and accessories to complete the specified scope of works for Line Tower to Take Off and Internal Gantry Structure (including stringing of conductor between tower to gantry for 132kV)</t>
  </si>
  <si>
    <t>ACSR "CARDINAL"  conductors for 33 kV switchyard  with necessary hardwares and accessories for substation works and for overhead connections to the 33 kV lines at the gantry as required to complete the specified scope of works</t>
  </si>
  <si>
    <t xml:space="preserve">132 kV Tubular Bus (Outer Dia 100 mm and thickness 10 mm capable of carrying 2500 A ), expansion joint including all other Accessories required to complete 132 kV double bus-bar configuration as per the specified scope of work </t>
  </si>
  <si>
    <t xml:space="preserve">LC </t>
  </si>
  <si>
    <t xml:space="preserve">FC </t>
  </si>
  <si>
    <t>Local
Currency
Portion (LC)</t>
  </si>
  <si>
    <t>Foreign
Currency
Portion (FC)</t>
  </si>
  <si>
    <t xml:space="preserve"> Charges
(FC)</t>
  </si>
  <si>
    <t>Total 
Training Charges
(FC)</t>
  </si>
  <si>
    <t>Unit rate
(LC)</t>
  </si>
  <si>
    <t>Total 
Training Charges
(LC)</t>
  </si>
  <si>
    <t>Unit Rate (LC)</t>
  </si>
  <si>
    <t>Total Maintenance Charges (LC)</t>
  </si>
  <si>
    <t>Total Price 
Foreign  ( FC )*</t>
  </si>
  <si>
    <t>Total Price 
Local (LC)*</t>
  </si>
  <si>
    <t>OCB No. : PMD/EGMPAF/KNTLP-079/80-01:Design, Supply, Installation,Testing and Commissioning of 132 kV  Transmission Line and Associated Air Insulated Substation at Bakaspur,  Janaki Rural Municipality, Banke District(Package A-3)</t>
  </si>
  <si>
    <t>PMD/EGMPAF/KNTLP-079/80-01:Design, Supply, Installation,Testing and Commissioning of 132 kV Transmission Line and associated Air Insulated Substation at Bakaspur, Janaki Rural Municipality, Banke District(Package A-3)</t>
  </si>
  <si>
    <t>PMD/EGMPAF/KNTLP-079/80-01:Design, Supply, Installation,Testing and Commissioning of 132 kV Transmission Line and Associated Substation (AIS) at Bakaspur, Janaki Rural Municipality, Banke District(Package A-3)</t>
  </si>
  <si>
    <t>OCB No. : PMD/EGMPAF/KNTLP-079/80-01:Design, Supply, Installation,Testing and Commissioning of 132 kV Transmission Line and associated Substation at Bakaspur, Janaki Rural Municipality, Banke District(Package A-3)</t>
  </si>
  <si>
    <t>PMD/EGMPAF/KNTLP-079/80-01:Design, Supply, Installation,Testing and Commissioning of 132/33/11 kV Air Insulated Substation at Bakaspur, Janaki Rural Municipality, Banke District(Package A-3)</t>
  </si>
  <si>
    <t>PMD/EGMPAF/KNTLP-079/80-01:Design, Supply, Installation,Testing and Commissioning of 132/33/11 kV Air Insulated Substation at Bakaspur, Janaki Rural Municipality, Banke District (Package A-3)</t>
  </si>
  <si>
    <t>PMD/EGMPAF/KNTLP079/80-01:Design, Supply, Installation,Testing and Commissioning of 132/33/11 kV Air Insulated Substation at Bakaspur, Janaki Rural Municipality, Banke District (Package 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</si>
</sst>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_(&quot;$&quot;* \(#,##0.00\);_(&quot;$&quot;* &quot;-&quot;??_);_(@_)"/>
    <numFmt numFmtId="43" formatCode="_(* #,##0.00_);_(* \(#,##0.00\);_(* &quot;-&quot;??_);_(@_)"/>
    <numFmt numFmtId="164" formatCode="_ * #,##0.00_ ;_ * \-#,##0.00_ ;_ * &quot;-&quot;??_ ;_ @_ "/>
    <numFmt numFmtId="165" formatCode="0.00_)"/>
    <numFmt numFmtId="166" formatCode="0.0"/>
    <numFmt numFmtId="167" formatCode="0_)"/>
    <numFmt numFmtId="168" formatCode="_-&quot;£&quot;* #,##0.00_-;\-&quot;£&quot;* #,##0.00_-;_-&quot;£&quot;* &quot;-&quot;??_-;_-@_-"/>
    <numFmt numFmtId="169" formatCode="0.0_)"/>
    <numFmt numFmtId="170" formatCode="#,##0.000_);\(#,##0.000\)"/>
    <numFmt numFmtId="171" formatCode=";;"/>
    <numFmt numFmtId="172" formatCode="&quot;\&quot;#,##0.00;[Red]\-&quot;\&quot;#,##0.00"/>
    <numFmt numFmtId="173" formatCode="#,##0.0"/>
    <numFmt numFmtId="174" formatCode="0.000"/>
    <numFmt numFmtId="175" formatCode="_(* #,##0_);_(* \(#,##0\);_(* &quot;-&quot;??_);_(@_)"/>
    <numFmt numFmtId="176" formatCode="&quot; &quot;@"/>
    <numFmt numFmtId="177" formatCode="_(* #,##0.000_);_(* \(#,##0.000\);_(* &quot;-&quot;??_);_(@_)"/>
  </numFmts>
  <fonts count="88">
    <font>
      <sz val="11"/>
      <color theme="1"/>
      <name val="Calibri"/>
      <family val="2"/>
      <scheme val="minor"/>
    </font>
    <font>
      <b/>
      <sz val="11"/>
      <color theme="3"/>
      <name val="Calibri"/>
      <family val="2"/>
      <scheme val="minor"/>
    </font>
    <font>
      <b/>
      <i/>
      <sz val="11"/>
      <color theme="3"/>
      <name val="Calibri"/>
      <family val="2"/>
      <scheme val="minor"/>
    </font>
    <font>
      <sz val="11"/>
      <color theme="1"/>
      <name val="Calibri"/>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name val="Arial"/>
      <family val="2"/>
    </font>
    <font>
      <sz val="11"/>
      <name val="Arial"/>
      <family val="2"/>
    </font>
    <font>
      <sz val="12"/>
      <name val="Arial"/>
      <family val="2"/>
    </font>
    <font>
      <b/>
      <sz val="11"/>
      <name val="Arial"/>
      <family val="2"/>
    </font>
    <font>
      <b/>
      <i/>
      <sz val="11"/>
      <name val="Arial"/>
      <family val="2"/>
    </font>
    <font>
      <b/>
      <sz val="14"/>
      <name val="Arial"/>
      <family val="2"/>
    </font>
    <font>
      <sz val="10"/>
      <name val="Arial"/>
      <family val="2"/>
    </font>
    <font>
      <b/>
      <sz val="10"/>
      <name val="Arial"/>
      <family val="2"/>
    </font>
    <font>
      <sz val="12"/>
      <name val="Helv"/>
    </font>
    <font>
      <sz val="20"/>
      <name val="Arial"/>
      <family val="2"/>
    </font>
    <font>
      <sz val="16"/>
      <name val="Arial"/>
      <family val="2"/>
    </font>
    <font>
      <b/>
      <i/>
      <sz val="11"/>
      <color theme="1"/>
      <name val="Calibri"/>
      <family val="2"/>
      <scheme val="minor"/>
    </font>
    <font>
      <b/>
      <sz val="18"/>
      <name val="Arial"/>
      <family val="2"/>
    </font>
    <font>
      <b/>
      <i/>
      <sz val="12"/>
      <name val="Arial"/>
      <family val="2"/>
    </font>
    <font>
      <i/>
      <sz val="10"/>
      <name val="Book Antiqua"/>
      <family val="1"/>
    </font>
    <font>
      <sz val="11"/>
      <name val="Book Antiqua"/>
      <family val="1"/>
    </font>
    <font>
      <sz val="10"/>
      <color rgb="FFFF0000"/>
      <name val="Arial"/>
      <family val="2"/>
    </font>
    <font>
      <i/>
      <vertAlign val="superscript"/>
      <sz val="11"/>
      <name val="Comic Sans MS"/>
      <family val="4"/>
    </font>
    <font>
      <i/>
      <sz val="11"/>
      <name val="Comic Sans MS"/>
      <family val="4"/>
    </font>
    <font>
      <sz val="14"/>
      <name val="AngsanaUPC"/>
      <family val="1"/>
    </font>
    <font>
      <sz val="12"/>
      <name val="¹ÙÅÁÃ¼"/>
      <charset val="129"/>
    </font>
    <font>
      <sz val="10"/>
      <color rgb="FF000000"/>
      <name val="Times New Roman"/>
      <family val="1"/>
    </font>
    <font>
      <sz val="11"/>
      <color rgb="FF000000"/>
      <name val="Calibri"/>
      <family val="2"/>
      <charset val="204"/>
    </font>
    <font>
      <sz val="10"/>
      <color indexed="10"/>
      <name val="Arial"/>
      <family val="2"/>
    </font>
    <font>
      <u/>
      <sz val="9"/>
      <color indexed="12"/>
      <name val="Arial"/>
      <family val="2"/>
    </font>
    <font>
      <sz val="7"/>
      <name val="Small Fonts"/>
      <family val="2"/>
    </font>
    <font>
      <sz val="11"/>
      <color rgb="FF000000"/>
      <name val="Calibri"/>
      <family val="2"/>
    </font>
    <font>
      <b/>
      <sz val="10"/>
      <name val="Arial CE"/>
      <family val="2"/>
      <charset val="238"/>
    </font>
    <font>
      <u/>
      <sz val="9"/>
      <color indexed="36"/>
      <name val="Arial"/>
      <family val="2"/>
    </font>
    <font>
      <sz val="10"/>
      <name val="MS Sans Serif"/>
      <family val="2"/>
    </font>
    <font>
      <sz val="12"/>
      <name val="Book Antiqua"/>
      <family val="1"/>
    </font>
    <font>
      <b/>
      <sz val="12"/>
      <name val="Book Antiqua"/>
      <family val="1"/>
    </font>
    <font>
      <b/>
      <i/>
      <sz val="11"/>
      <color indexed="12"/>
      <name val="Arial"/>
      <family val="2"/>
    </font>
    <font>
      <sz val="14"/>
      <name val="Arial"/>
      <family val="2"/>
    </font>
    <font>
      <sz val="11"/>
      <name val="Calibri"/>
      <family val="2"/>
      <scheme val="minor"/>
    </font>
    <font>
      <sz val="10"/>
      <name val="Arial"/>
      <family val="2"/>
    </font>
    <font>
      <sz val="11"/>
      <name val="Times New Roman"/>
      <family val="1"/>
    </font>
    <font>
      <b/>
      <u/>
      <sz val="10"/>
      <name val="Arial"/>
      <family val="2"/>
    </font>
    <font>
      <b/>
      <sz val="11"/>
      <name val="Calibri"/>
      <family val="2"/>
      <scheme val="minor"/>
    </font>
    <font>
      <b/>
      <sz val="5"/>
      <name val="Bookman Old Style"/>
      <family val="1"/>
    </font>
    <font>
      <sz val="5"/>
      <name val="Bookman Old Style"/>
      <family val="1"/>
    </font>
    <font>
      <b/>
      <u/>
      <sz val="11"/>
      <name val="Arial"/>
      <family val="2"/>
    </font>
    <font>
      <b/>
      <u/>
      <sz val="11"/>
      <color theme="1"/>
      <name val="Tahoma"/>
      <family val="2"/>
    </font>
    <font>
      <b/>
      <u/>
      <sz val="12"/>
      <name val="Calibri"/>
      <family val="2"/>
      <scheme val="minor"/>
    </font>
    <font>
      <b/>
      <i/>
      <sz val="10"/>
      <color indexed="12"/>
      <name val="Arial"/>
      <family val="2"/>
    </font>
    <font>
      <b/>
      <sz val="10"/>
      <name val="Book Antiqua"/>
      <family val="1"/>
    </font>
    <font>
      <sz val="18"/>
      <name val="Arial"/>
      <family val="2"/>
    </font>
    <font>
      <i/>
      <sz val="11"/>
      <color theme="3"/>
      <name val="Calibri"/>
      <family val="2"/>
      <scheme val="minor"/>
    </font>
    <font>
      <sz val="8"/>
      <name val="Calibri"/>
      <family val="2"/>
      <scheme val="minor"/>
    </font>
    <font>
      <vertAlign val="subscript"/>
      <sz val="11"/>
      <color theme="1"/>
      <name val="Calibri"/>
      <family val="2"/>
      <scheme val="minor"/>
    </font>
    <font>
      <sz val="11"/>
      <color rgb="FFFF0000"/>
      <name val="Calibri"/>
      <family val="2"/>
      <scheme val="minor"/>
    </font>
    <font>
      <b/>
      <sz val="12"/>
      <name val="Calibri Light"/>
      <family val="2"/>
    </font>
    <font>
      <b/>
      <sz val="10"/>
      <name val="Calibri Light"/>
      <family val="2"/>
    </font>
    <font>
      <sz val="10"/>
      <name val="Calibri Light"/>
      <family val="2"/>
    </font>
    <font>
      <sz val="12"/>
      <name val="Calibri Light"/>
      <family val="2"/>
    </font>
    <font>
      <b/>
      <u/>
      <sz val="11"/>
      <name val="Calibri Light"/>
      <family val="2"/>
    </font>
    <font>
      <b/>
      <sz val="11"/>
      <name val="Book Antiqua"/>
      <family val="1"/>
    </font>
    <font>
      <sz val="11"/>
      <color theme="1"/>
      <name val="Book Antiqua"/>
      <family val="1"/>
    </font>
    <font>
      <b/>
      <u/>
      <sz val="12"/>
      <name val="Book Antiqua"/>
      <family val="1"/>
    </font>
    <font>
      <b/>
      <u/>
      <sz val="12"/>
      <color theme="1"/>
      <name val="Tahoma"/>
      <family val="2"/>
    </font>
    <font>
      <b/>
      <i/>
      <sz val="12"/>
      <color theme="1"/>
      <name val="Calibri"/>
      <family val="2"/>
      <scheme val="minor"/>
    </font>
    <font>
      <b/>
      <i/>
      <sz val="14"/>
      <color theme="1"/>
      <name val="Calibri"/>
      <family val="2"/>
      <scheme val="minor"/>
    </font>
    <font>
      <b/>
      <i/>
      <sz val="12"/>
      <name val="Calibri Light"/>
      <family val="2"/>
    </font>
    <font>
      <b/>
      <i/>
      <sz val="10"/>
      <name val="Calibri Light"/>
      <family val="2"/>
    </font>
    <font>
      <b/>
      <sz val="11"/>
      <color theme="1"/>
      <name val="Arial"/>
      <family val="2"/>
    </font>
    <font>
      <b/>
      <i/>
      <sz val="11"/>
      <color theme="1"/>
      <name val="Arial"/>
      <family val="2"/>
    </font>
    <font>
      <sz val="11"/>
      <color theme="1"/>
      <name val="Arial"/>
      <family val="2"/>
    </font>
    <font>
      <b/>
      <sz val="10"/>
      <color theme="1"/>
      <name val="Arial"/>
      <family val="2"/>
    </font>
    <font>
      <b/>
      <sz val="9"/>
      <color indexed="81"/>
      <name val="Tahoma"/>
      <family val="2"/>
    </font>
    <font>
      <sz val="9"/>
      <color indexed="81"/>
      <name val="Tahoma"/>
      <family val="2"/>
    </font>
    <font>
      <b/>
      <sz val="12"/>
      <color theme="1"/>
      <name val="Calibri"/>
      <family val="2"/>
      <scheme val="minor"/>
    </font>
    <font>
      <b/>
      <i/>
      <sz val="10"/>
      <color theme="1"/>
      <name val="Arial"/>
      <family val="2"/>
    </font>
    <font>
      <b/>
      <u/>
      <sz val="11"/>
      <color theme="1"/>
      <name val="Arial"/>
      <family val="2"/>
    </font>
    <font>
      <sz val="12"/>
      <name val="Calibri"/>
      <family val="2"/>
      <scheme val="minor"/>
    </font>
    <font>
      <b/>
      <sz val="11"/>
      <color theme="1"/>
      <name val="Tahoma"/>
      <family val="2"/>
    </font>
    <font>
      <i/>
      <sz val="12"/>
      <name val="Arial"/>
      <family val="2"/>
    </font>
    <font>
      <i/>
      <sz val="10"/>
      <name val="Arial"/>
      <family val="2"/>
    </font>
    <font>
      <b/>
      <sz val="12"/>
      <name val="Calibri"/>
      <family val="2"/>
      <scheme val="minor"/>
    </font>
    <font>
      <b/>
      <sz val="10"/>
      <color theme="1"/>
      <name val="Calibri"/>
      <family val="2"/>
      <scheme val="minor"/>
    </font>
  </fonts>
  <fills count="10">
    <fill>
      <patternFill patternType="none"/>
    </fill>
    <fill>
      <patternFill patternType="gray125"/>
    </fill>
    <fill>
      <patternFill patternType="solid">
        <fgColor theme="4" tint="0.79998168889431442"/>
        <bgColor indexed="65"/>
      </patternFill>
    </fill>
    <fill>
      <patternFill patternType="solid">
        <fgColor theme="9"/>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solid">
        <fgColor rgb="FFFFFFFF"/>
        <bgColor rgb="FF000000"/>
      </patternFill>
    </fill>
    <fill>
      <patternFill patternType="solid">
        <fgColor theme="7" tint="-0.249977111117893"/>
        <bgColor indexed="64"/>
      </patternFill>
    </fill>
    <fill>
      <patternFill patternType="solid">
        <fgColor theme="8" tint="0.59999389629810485"/>
        <bgColor indexed="64"/>
      </patternFill>
    </fill>
  </fills>
  <borders count="56">
    <border>
      <left/>
      <right/>
      <top/>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theme="4"/>
      </top>
      <bottom style="double">
        <color theme="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thin">
        <color indexed="64"/>
      </left>
      <right style="medium">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79">
    <xf numFmtId="0" fontId="0" fillId="0" borderId="0"/>
    <xf numFmtId="0" fontId="1" fillId="0" borderId="1" applyNumberFormat="0" applyFill="0" applyAlignment="0" applyProtection="0"/>
    <xf numFmtId="0" fontId="1" fillId="0" borderId="0" applyNumberFormat="0" applyFill="0" applyBorder="0" applyAlignment="0" applyProtection="0"/>
    <xf numFmtId="0" fontId="6" fillId="0" borderId="7" applyNumberFormat="0" applyFill="0" applyAlignment="0" applyProtection="0"/>
    <xf numFmtId="0" fontId="4" fillId="2" borderId="0" applyNumberFormat="0" applyBorder="0" applyAlignment="0" applyProtection="0"/>
    <xf numFmtId="0" fontId="7" fillId="3" borderId="0" applyNumberFormat="0" applyBorder="0" applyAlignment="0" applyProtection="0"/>
    <xf numFmtId="0" fontId="15" fillId="0" borderId="0"/>
    <xf numFmtId="0" fontId="15" fillId="0" borderId="0"/>
    <xf numFmtId="165" fontId="17" fillId="0" borderId="0"/>
    <xf numFmtId="43" fontId="15" fillId="0" borderId="0" applyFont="0" applyFill="0" applyBorder="0" applyAlignment="0" applyProtection="0"/>
    <xf numFmtId="43" fontId="17" fillId="0" borderId="0" applyFont="0" applyFill="0" applyBorder="0" applyAlignment="0" applyProtection="0"/>
    <xf numFmtId="0" fontId="17" fillId="0" borderId="0"/>
    <xf numFmtId="0" fontId="17" fillId="0" borderId="0"/>
    <xf numFmtId="0" fontId="17" fillId="0" borderId="0"/>
    <xf numFmtId="0" fontId="14" fillId="0" borderId="0" applyFont="0" applyBorder="0" applyAlignment="0">
      <alignment horizontal="centerContinuous" vertical="center"/>
    </xf>
    <xf numFmtId="0" fontId="15" fillId="0" borderId="0"/>
    <xf numFmtId="0" fontId="15" fillId="0" borderId="0"/>
    <xf numFmtId="9" fontId="28" fillId="0" borderId="0"/>
    <xf numFmtId="168" fontId="15" fillId="0" borderId="0" applyFont="0" applyFill="0" applyBorder="0" applyAlignment="0" applyProtection="0"/>
    <xf numFmtId="169" fontId="15" fillId="0" borderId="0" applyFont="0" applyFill="0" applyBorder="0" applyAlignment="0" applyProtection="0"/>
    <xf numFmtId="170" fontId="15" fillId="0" borderId="0" applyFont="0" applyFill="0" applyBorder="0" applyAlignment="0" applyProtection="0"/>
    <xf numFmtId="171" fontId="15" fillId="0" borderId="0" applyFont="0" applyFill="0" applyBorder="0" applyAlignment="0" applyProtection="0"/>
    <xf numFmtId="0" fontId="29" fillId="0" borderId="0"/>
    <xf numFmtId="172" fontId="15" fillId="0" borderId="0"/>
    <xf numFmtId="172" fontId="15" fillId="0" borderId="0"/>
    <xf numFmtId="172" fontId="15" fillId="0" borderId="0"/>
    <xf numFmtId="172" fontId="15" fillId="0" borderId="0"/>
    <xf numFmtId="172" fontId="15" fillId="0" borderId="0"/>
    <xf numFmtId="172" fontId="15" fillId="0" borderId="0"/>
    <xf numFmtId="172" fontId="15" fillId="0" borderId="0"/>
    <xf numFmtId="172" fontId="15" fillId="0" borderId="0"/>
    <xf numFmtId="43" fontId="17" fillId="0" borderId="0" applyFont="0" applyFill="0" applyBorder="0" applyAlignment="0" applyProtection="0"/>
    <xf numFmtId="43" fontId="15" fillId="0" borderId="0" applyFont="0" applyFill="0" applyBorder="0" applyAlignment="0" applyProtection="0"/>
    <xf numFmtId="43" fontId="4" fillId="0" borderId="0" applyFont="0" applyFill="0" applyBorder="0" applyAlignment="0" applyProtection="0"/>
    <xf numFmtId="43" fontId="30" fillId="0" borderId="0" applyFont="0" applyFill="0" applyBorder="0" applyAlignment="0" applyProtection="0"/>
    <xf numFmtId="43" fontId="15" fillId="0" borderId="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4" fontId="4" fillId="0" borderId="0" applyFont="0" applyFill="0" applyBorder="0" applyAlignment="0" applyProtection="0"/>
    <xf numFmtId="173" fontId="32" fillId="0" borderId="30">
      <alignment horizontal="right"/>
    </xf>
    <xf numFmtId="0" fontId="9" fillId="0" borderId="31" applyNumberFormat="0" applyAlignment="0" applyProtection="0">
      <alignment horizontal="left" vertical="center"/>
    </xf>
    <xf numFmtId="0" fontId="9" fillId="0" borderId="18">
      <alignment horizontal="left" vertical="center"/>
    </xf>
    <xf numFmtId="0" fontId="33" fillId="0" borderId="0" applyNumberFormat="0" applyFill="0" applyBorder="0" applyAlignment="0" applyProtection="0">
      <alignment vertical="top"/>
      <protection locked="0"/>
    </xf>
    <xf numFmtId="37" fontId="34" fillId="0" borderId="0"/>
    <xf numFmtId="174" fontId="15" fillId="0" borderId="0"/>
    <xf numFmtId="0" fontId="17" fillId="0" borderId="0"/>
    <xf numFmtId="0" fontId="17" fillId="0" borderId="0"/>
    <xf numFmtId="166" fontId="17" fillId="0" borderId="0"/>
    <xf numFmtId="0" fontId="15" fillId="0" borderId="0"/>
    <xf numFmtId="0" fontId="35" fillId="0" borderId="0"/>
    <xf numFmtId="0" fontId="31" fillId="0" borderId="0"/>
    <xf numFmtId="165" fontId="17" fillId="0" borderId="0"/>
    <xf numFmtId="0" fontId="15" fillId="0" borderId="0"/>
    <xf numFmtId="0" fontId="4" fillId="0" borderId="0"/>
    <xf numFmtId="0" fontId="15" fillId="0" borderId="0"/>
    <xf numFmtId="0" fontId="15" fillId="0" borderId="0"/>
    <xf numFmtId="0" fontId="17" fillId="0" borderId="0"/>
    <xf numFmtId="0" fontId="15" fillId="0" borderId="0"/>
    <xf numFmtId="0" fontId="4" fillId="0" borderId="0"/>
    <xf numFmtId="0" fontId="17" fillId="0" borderId="0"/>
    <xf numFmtId="0" fontId="17" fillId="0" borderId="0"/>
    <xf numFmtId="0" fontId="17" fillId="0" borderId="0"/>
    <xf numFmtId="0" fontId="17" fillId="0" borderId="0"/>
    <xf numFmtId="0" fontId="17" fillId="0" borderId="0"/>
    <xf numFmtId="0" fontId="15" fillId="0" borderId="0"/>
    <xf numFmtId="0" fontId="15" fillId="0" borderId="0" applyNumberFormat="0" applyFont="0" applyFill="0" applyBorder="0" applyAlignment="0" applyProtection="0">
      <alignment vertical="top"/>
    </xf>
    <xf numFmtId="0" fontId="15" fillId="0" borderId="0"/>
    <xf numFmtId="9" fontId="31" fillId="0" borderId="0" applyFont="0" applyFill="0" applyBorder="0" applyAlignment="0" applyProtection="0"/>
    <xf numFmtId="0" fontId="36" fillId="0" borderId="0" applyFont="0"/>
    <xf numFmtId="0" fontId="37" fillId="0" borderId="0" applyNumberFormat="0" applyFill="0" applyBorder="0" applyAlignment="0" applyProtection="0">
      <alignment vertical="top"/>
      <protection locked="0"/>
    </xf>
    <xf numFmtId="0" fontId="38" fillId="0" borderId="0"/>
    <xf numFmtId="0" fontId="44" fillId="0" borderId="0"/>
    <xf numFmtId="43" fontId="44" fillId="0" borderId="0" applyFont="0" applyFill="0" applyBorder="0" applyAlignment="0" applyProtection="0"/>
    <xf numFmtId="0" fontId="24" fillId="0" borderId="0"/>
    <xf numFmtId="164" fontId="15" fillId="0" borderId="0" applyFont="0" applyFill="0" applyBorder="0" applyAlignment="0" applyProtection="0"/>
    <xf numFmtId="9" fontId="15" fillId="0" borderId="0" applyFont="0" applyFill="0" applyBorder="0" applyAlignment="0" applyProtection="0"/>
    <xf numFmtId="0" fontId="15" fillId="0" borderId="0"/>
    <xf numFmtId="0" fontId="15" fillId="0" borderId="0"/>
    <xf numFmtId="0" fontId="15" fillId="0" borderId="0"/>
  </cellStyleXfs>
  <cellXfs count="701">
    <xf numFmtId="0" fontId="0" fillId="0" borderId="0" xfId="0"/>
    <xf numFmtId="0" fontId="5" fillId="4" borderId="0" xfId="5" applyFont="1" applyFill="1" applyBorder="1" applyAlignment="1">
      <alignment horizontal="center" vertical="center"/>
    </xf>
    <xf numFmtId="0" fontId="5" fillId="4" borderId="0" xfId="5" applyFont="1" applyFill="1" applyBorder="1" applyAlignment="1">
      <alignment horizontal="center" vertical="center" wrapText="1"/>
    </xf>
    <xf numFmtId="0" fontId="0" fillId="4" borderId="0" xfId="0" applyFill="1" applyBorder="1" applyAlignment="1">
      <alignment horizontal="center" vertical="center"/>
    </xf>
    <xf numFmtId="0" fontId="0" fillId="4" borderId="0" xfId="0" applyFill="1" applyBorder="1" applyAlignment="1">
      <alignment horizontal="center" vertical="center" wrapText="1"/>
    </xf>
    <xf numFmtId="0" fontId="1" fillId="4" borderId="0" xfId="1" applyFill="1" applyBorder="1" applyAlignment="1">
      <alignment horizontal="left" vertical="center"/>
    </xf>
    <xf numFmtId="0" fontId="4" fillId="4" borderId="0" xfId="4" applyFill="1" applyBorder="1" applyAlignment="1">
      <alignment horizontal="center" vertical="center"/>
    </xf>
    <xf numFmtId="0" fontId="4" fillId="4" borderId="0" xfId="4" applyFill="1" applyBorder="1" applyAlignment="1">
      <alignment horizontal="center" vertical="center" wrapText="1"/>
    </xf>
    <xf numFmtId="2" fontId="1" fillId="4" borderId="0" xfId="1" applyNumberFormat="1" applyFill="1" applyBorder="1" applyAlignment="1">
      <alignment horizontal="center" vertical="center"/>
    </xf>
    <xf numFmtId="0" fontId="8" fillId="4" borderId="0" xfId="3" applyFont="1" applyFill="1" applyBorder="1" applyAlignment="1">
      <alignment horizontal="center" vertical="center"/>
    </xf>
    <xf numFmtId="0" fontId="8" fillId="4" borderId="0" xfId="3" applyFont="1" applyFill="1" applyBorder="1" applyAlignment="1">
      <alignment horizontal="center" vertical="center" wrapText="1"/>
    </xf>
    <xf numFmtId="9" fontId="1" fillId="4" borderId="0" xfId="1" applyNumberFormat="1" applyFill="1" applyBorder="1" applyAlignment="1">
      <alignment horizontal="right" vertical="center"/>
    </xf>
    <xf numFmtId="0" fontId="0" fillId="4" borderId="2" xfId="0" applyFont="1" applyFill="1" applyBorder="1" applyAlignment="1">
      <alignment horizontal="center" vertical="center"/>
    </xf>
    <xf numFmtId="0" fontId="6" fillId="4" borderId="2" xfId="4" applyFont="1" applyFill="1" applyBorder="1" applyAlignment="1">
      <alignment horizontal="center" vertical="center"/>
    </xf>
    <xf numFmtId="0" fontId="4" fillId="4" borderId="2" xfId="0" applyFont="1" applyFill="1" applyBorder="1" applyAlignment="1">
      <alignment horizontal="center" vertical="center"/>
    </xf>
    <xf numFmtId="43" fontId="4" fillId="4" borderId="2" xfId="0" applyNumberFormat="1" applyFont="1" applyFill="1" applyBorder="1" applyAlignment="1">
      <alignment horizontal="center" vertical="center"/>
    </xf>
    <xf numFmtId="0" fontId="6" fillId="4" borderId="13" xfId="1" applyFont="1" applyFill="1" applyBorder="1" applyAlignment="1">
      <alignment horizontal="center" vertical="center"/>
    </xf>
    <xf numFmtId="0" fontId="4" fillId="4" borderId="13" xfId="0" applyFont="1" applyFill="1" applyBorder="1" applyAlignment="1">
      <alignment horizontal="center" vertical="center"/>
    </xf>
    <xf numFmtId="0" fontId="4" fillId="4" borderId="13" xfId="0" applyFont="1" applyFill="1" applyBorder="1" applyAlignment="1">
      <alignment horizontal="center" vertical="center" wrapText="1"/>
    </xf>
    <xf numFmtId="2" fontId="6" fillId="4" borderId="13" xfId="1" applyNumberFormat="1" applyFont="1" applyFill="1" applyBorder="1" applyAlignment="1">
      <alignment horizontal="center" vertical="center"/>
    </xf>
    <xf numFmtId="0" fontId="0" fillId="4" borderId="2" xfId="0" applyFill="1" applyBorder="1" applyAlignment="1">
      <alignment horizontal="center" vertical="center"/>
    </xf>
    <xf numFmtId="0" fontId="4" fillId="4" borderId="2" xfId="4" applyFont="1" applyFill="1" applyBorder="1" applyAlignment="1">
      <alignment vertical="center"/>
    </xf>
    <xf numFmtId="0" fontId="10" fillId="6" borderId="0" xfId="15" applyFont="1" applyFill="1" applyBorder="1" applyAlignment="1" applyProtection="1">
      <alignment vertical="top"/>
    </xf>
    <xf numFmtId="0" fontId="10" fillId="6" borderId="0" xfId="15" applyFont="1" applyFill="1" applyBorder="1" applyAlignment="1" applyProtection="1">
      <alignment horizontal="left" vertical="top"/>
    </xf>
    <xf numFmtId="0" fontId="12" fillId="6" borderId="0" xfId="15" applyFont="1" applyFill="1" applyBorder="1" applyAlignment="1" applyProtection="1">
      <alignment horizontal="left"/>
    </xf>
    <xf numFmtId="0" fontId="9" fillId="0" borderId="2" xfId="15" applyFont="1" applyFill="1" applyBorder="1" applyAlignment="1">
      <alignment vertical="top" wrapText="1"/>
    </xf>
    <xf numFmtId="0" fontId="14" fillId="0" borderId="2" xfId="15" applyFont="1" applyFill="1" applyBorder="1" applyAlignment="1">
      <alignment vertical="top" wrapText="1"/>
    </xf>
    <xf numFmtId="166" fontId="9" fillId="0" borderId="2" xfId="15" applyNumberFormat="1" applyFont="1" applyFill="1" applyBorder="1" applyAlignment="1">
      <alignment horizontal="center" vertical="top"/>
    </xf>
    <xf numFmtId="0" fontId="11" fillId="0" borderId="0" xfId="15" applyFont="1" applyFill="1" applyBorder="1" applyAlignment="1">
      <alignment horizontal="justify" vertical="top" wrapText="1"/>
    </xf>
    <xf numFmtId="0" fontId="10" fillId="0" borderId="0" xfId="15" applyFont="1" applyFill="1" applyBorder="1" applyAlignment="1" applyProtection="1">
      <alignment horizontal="justify" vertical="top" wrapText="1"/>
      <protection hidden="1"/>
    </xf>
    <xf numFmtId="0" fontId="10" fillId="0" borderId="2" xfId="15" quotePrefix="1" applyFont="1" applyFill="1" applyBorder="1" applyAlignment="1" applyProtection="1">
      <alignment horizontal="left" vertical="center" wrapText="1"/>
      <protection hidden="1"/>
    </xf>
    <xf numFmtId="0" fontId="10" fillId="0" borderId="2" xfId="15" applyFont="1" applyFill="1" applyBorder="1" applyAlignment="1">
      <alignment horizontal="center" vertical="center"/>
    </xf>
    <xf numFmtId="0" fontId="13" fillId="0" borderId="2" xfId="15" quotePrefix="1" applyFont="1" applyFill="1" applyBorder="1" applyAlignment="1" applyProtection="1">
      <alignment horizontal="center" vertical="top"/>
    </xf>
    <xf numFmtId="0" fontId="13" fillId="0" borderId="2" xfId="15" applyFont="1" applyFill="1" applyBorder="1" applyAlignment="1" applyProtection="1">
      <alignment horizontal="center" vertical="top"/>
    </xf>
    <xf numFmtId="0" fontId="23" fillId="0" borderId="0" xfId="15" applyFont="1" applyFill="1" applyBorder="1" applyAlignment="1" applyProtection="1">
      <alignment horizontal="justify" vertical="top" wrapText="1"/>
      <protection hidden="1"/>
    </xf>
    <xf numFmtId="0" fontId="10" fillId="0" borderId="2" xfId="15" applyFont="1" applyFill="1" applyBorder="1" applyAlignment="1" applyProtection="1">
      <alignment horizontal="left" vertical="top" wrapText="1"/>
      <protection hidden="1"/>
    </xf>
    <xf numFmtId="0" fontId="10" fillId="0" borderId="2" xfId="15" quotePrefix="1" applyFont="1" applyBorder="1" applyAlignment="1" applyProtection="1">
      <alignment horizontal="left" vertical="center" wrapText="1"/>
      <protection hidden="1"/>
    </xf>
    <xf numFmtId="0" fontId="13" fillId="6" borderId="2" xfId="15" quotePrefix="1" applyFont="1" applyFill="1" applyBorder="1" applyAlignment="1" applyProtection="1">
      <alignment horizontal="center" vertical="top"/>
    </xf>
    <xf numFmtId="0" fontId="13" fillId="6" borderId="2" xfId="15" applyFont="1" applyFill="1" applyBorder="1" applyAlignment="1" applyProtection="1">
      <alignment horizontal="center" vertical="top"/>
    </xf>
    <xf numFmtId="0" fontId="11" fillId="0" borderId="0" xfId="15" applyFont="1" applyBorder="1" applyAlignment="1">
      <alignment horizontal="justify" vertical="top" wrapText="1"/>
    </xf>
    <xf numFmtId="0" fontId="23" fillId="0" borderId="0" xfId="15" applyFont="1" applyBorder="1" applyAlignment="1" applyProtection="1">
      <alignment horizontal="justify" vertical="top" wrapText="1"/>
      <protection hidden="1"/>
    </xf>
    <xf numFmtId="0" fontId="10" fillId="0" borderId="2" xfId="15" applyFont="1" applyBorder="1" applyAlignment="1" applyProtection="1">
      <alignment horizontal="left" vertical="top" wrapText="1"/>
      <protection hidden="1"/>
    </xf>
    <xf numFmtId="0" fontId="10" fillId="0" borderId="0" xfId="15" applyFont="1" applyBorder="1" applyAlignment="1" applyProtection="1">
      <alignment horizontal="justify" vertical="top" wrapText="1"/>
      <protection hidden="1"/>
    </xf>
    <xf numFmtId="0" fontId="12" fillId="0" borderId="2" xfId="15" applyFont="1" applyBorder="1" applyAlignment="1" applyProtection="1">
      <alignment horizontal="left" vertical="top" wrapText="1"/>
      <protection hidden="1"/>
    </xf>
    <xf numFmtId="0" fontId="12" fillId="0" borderId="2" xfId="6" applyFont="1" applyFill="1" applyBorder="1" applyAlignment="1">
      <alignment vertical="top" wrapText="1"/>
    </xf>
    <xf numFmtId="0" fontId="10" fillId="0" borderId="2" xfId="15" applyFont="1" applyFill="1" applyBorder="1"/>
    <xf numFmtId="0" fontId="10" fillId="0" borderId="2" xfId="6" applyFont="1" applyFill="1" applyBorder="1" applyAlignment="1">
      <alignment horizontal="center" vertical="top" wrapText="1"/>
    </xf>
    <xf numFmtId="0" fontId="10" fillId="0" borderId="2" xfId="6" applyFont="1" applyFill="1" applyBorder="1" applyAlignment="1">
      <alignment horizontal="center" vertical="top"/>
    </xf>
    <xf numFmtId="0" fontId="24" fillId="0" borderId="2" xfId="15" applyFont="1" applyFill="1" applyBorder="1" applyAlignment="1">
      <alignment horizontal="justify" vertical="top" wrapText="1"/>
    </xf>
    <xf numFmtId="0" fontId="10" fillId="0" borderId="2" xfId="15" applyFont="1" applyFill="1" applyBorder="1" applyAlignment="1">
      <alignment horizontal="justify" vertical="top" wrapText="1"/>
    </xf>
    <xf numFmtId="0" fontId="11" fillId="0" borderId="6" xfId="15" applyFont="1" applyFill="1" applyBorder="1" applyAlignment="1">
      <alignment horizontal="justify" vertical="top" wrapText="1"/>
    </xf>
    <xf numFmtId="0" fontId="11" fillId="0" borderId="4" xfId="15" applyFont="1" applyFill="1" applyBorder="1" applyAlignment="1">
      <alignment horizontal="justify" vertical="top" wrapText="1"/>
    </xf>
    <xf numFmtId="0" fontId="10" fillId="0" borderId="2" xfId="15" applyFont="1" applyBorder="1" applyAlignment="1" applyProtection="1">
      <alignment horizontal="justify" vertical="top" wrapText="1"/>
      <protection hidden="1"/>
    </xf>
    <xf numFmtId="0" fontId="10" fillId="0" borderId="2" xfId="15" applyFont="1" applyBorder="1" applyAlignment="1" applyProtection="1">
      <alignment horizontal="center" vertical="center" wrapText="1"/>
      <protection hidden="1"/>
    </xf>
    <xf numFmtId="0" fontId="10" fillId="0" borderId="0" xfId="15" applyFont="1" applyBorder="1" applyAlignment="1" applyProtection="1">
      <alignment horizontal="right" vertical="top" wrapText="1"/>
      <protection hidden="1"/>
    </xf>
    <xf numFmtId="0" fontId="15" fillId="4" borderId="0" xfId="15" applyFont="1" applyFill="1" applyBorder="1" applyAlignment="1" applyProtection="1">
      <alignment vertical="top"/>
    </xf>
    <xf numFmtId="0" fontId="15" fillId="4" borderId="0" xfId="15" applyFont="1" applyFill="1" applyBorder="1" applyAlignment="1" applyProtection="1">
      <alignment horizontal="center" vertical="center" wrapText="1"/>
    </xf>
    <xf numFmtId="4" fontId="16" fillId="4" borderId="0" xfId="15" applyNumberFormat="1" applyFont="1" applyFill="1" applyBorder="1" applyAlignment="1" applyProtection="1">
      <alignment horizontal="right" vertical="center" wrapText="1"/>
    </xf>
    <xf numFmtId="0" fontId="15" fillId="4" borderId="0" xfId="15" applyFont="1" applyFill="1" applyBorder="1" applyProtection="1"/>
    <xf numFmtId="0" fontId="11" fillId="0" borderId="0" xfId="15" applyFont="1" applyAlignment="1">
      <alignment horizontal="justify" vertical="top" wrapText="1"/>
    </xf>
    <xf numFmtId="0" fontId="10" fillId="6" borderId="0" xfId="15" applyFont="1" applyFill="1" applyBorder="1" applyProtection="1"/>
    <xf numFmtId="0" fontId="12" fillId="0" borderId="0" xfId="15" applyFont="1"/>
    <xf numFmtId="0" fontId="10" fillId="0" borderId="0" xfId="15" applyFont="1" applyFill="1" applyBorder="1" applyAlignment="1" applyProtection="1">
      <alignment horizontal="left" vertical="top" wrapText="1"/>
    </xf>
    <xf numFmtId="0" fontId="10" fillId="0" borderId="0" xfId="15" applyFont="1" applyFill="1" applyBorder="1" applyAlignment="1" applyProtection="1">
      <alignment vertical="top" wrapText="1"/>
    </xf>
    <xf numFmtId="0" fontId="15" fillId="0" borderId="0" xfId="15"/>
    <xf numFmtId="0" fontId="10" fillId="0" borderId="0" xfId="15" applyFont="1" applyFill="1" applyBorder="1" applyAlignment="1" applyProtection="1">
      <alignment horizontal="center" vertical="center" wrapText="1"/>
    </xf>
    <xf numFmtId="0" fontId="10" fillId="0" borderId="0" xfId="15" applyFont="1" applyFill="1" applyBorder="1" applyAlignment="1" applyProtection="1">
      <alignment horizontal="left"/>
    </xf>
    <xf numFmtId="0" fontId="12" fillId="0" borderId="0" xfId="15" applyFont="1" applyFill="1" applyBorder="1" applyAlignment="1" applyProtection="1">
      <alignment horizontal="left"/>
    </xf>
    <xf numFmtId="0" fontId="10" fillId="0" borderId="0" xfId="15" applyFont="1" applyFill="1" applyBorder="1" applyProtection="1"/>
    <xf numFmtId="0" fontId="12" fillId="0" borderId="0" xfId="15" applyFont="1" applyFill="1" applyBorder="1" applyAlignment="1" applyProtection="1">
      <alignment horizontal="left"/>
      <protection locked="0"/>
    </xf>
    <xf numFmtId="0" fontId="10" fillId="4" borderId="0" xfId="15" applyFont="1" applyFill="1" applyBorder="1" applyAlignment="1" applyProtection="1">
      <alignment horizontal="left"/>
    </xf>
    <xf numFmtId="0" fontId="10" fillId="0" borderId="0" xfId="15" applyFont="1" applyBorder="1" applyAlignment="1" applyProtection="1">
      <alignment horizontal="center" vertical="top" wrapText="1"/>
      <protection hidden="1"/>
    </xf>
    <xf numFmtId="0" fontId="11" fillId="0" borderId="0" xfId="15" applyFont="1" applyBorder="1" applyAlignment="1" applyProtection="1">
      <alignment horizontal="justify" vertical="top" wrapText="1"/>
      <protection hidden="1"/>
    </xf>
    <xf numFmtId="0" fontId="10" fillId="0" borderId="0" xfId="15" applyFont="1" applyBorder="1" applyAlignment="1" applyProtection="1">
      <alignment horizontal="center" vertical="center" wrapText="1"/>
      <protection hidden="1"/>
    </xf>
    <xf numFmtId="0" fontId="10" fillId="6" borderId="0" xfId="66" applyFont="1" applyFill="1" applyBorder="1" applyAlignment="1" applyProtection="1">
      <alignment vertical="top" wrapText="1"/>
    </xf>
    <xf numFmtId="0" fontId="10" fillId="6" borderId="0" xfId="66" applyFont="1" applyFill="1" applyBorder="1" applyProtection="1"/>
    <xf numFmtId="0" fontId="10" fillId="4" borderId="0" xfId="15" applyFont="1" applyFill="1" applyBorder="1" applyAlignment="1" applyProtection="1">
      <alignment vertical="top" wrapText="1"/>
    </xf>
    <xf numFmtId="0" fontId="10" fillId="6" borderId="0" xfId="15" applyFont="1" applyFill="1" applyBorder="1" applyAlignment="1" applyProtection="1">
      <alignment horizontal="center" vertical="top"/>
    </xf>
    <xf numFmtId="0" fontId="12" fillId="0" borderId="0" xfId="15" applyFont="1" applyFill="1" applyBorder="1" applyAlignment="1" applyProtection="1">
      <alignment wrapText="1"/>
    </xf>
    <xf numFmtId="0" fontId="12" fillId="0" borderId="0" xfId="15" applyFont="1" applyFill="1" applyBorder="1" applyAlignment="1" applyProtection="1">
      <alignment vertical="top" wrapText="1"/>
    </xf>
    <xf numFmtId="0" fontId="10" fillId="0" borderId="0" xfId="15" applyFont="1" applyFill="1" applyBorder="1" applyAlignment="1" applyProtection="1">
      <alignment horizontal="center" vertical="top" wrapText="1"/>
    </xf>
    <xf numFmtId="0" fontId="39" fillId="0" borderId="0" xfId="15" applyFont="1"/>
    <xf numFmtId="0" fontId="40" fillId="0" borderId="0" xfId="15" applyFont="1" applyBorder="1" applyAlignment="1">
      <alignment horizontal="justify" vertical="top" wrapText="1"/>
    </xf>
    <xf numFmtId="0" fontId="39" fillId="0" borderId="0" xfId="15" applyFont="1" applyAlignment="1">
      <alignment vertical="top" wrapText="1"/>
    </xf>
    <xf numFmtId="0" fontId="40" fillId="0" borderId="0" xfId="15" applyFont="1" applyBorder="1" applyAlignment="1">
      <alignment horizontal="center" vertical="top" wrapText="1"/>
    </xf>
    <xf numFmtId="0" fontId="39" fillId="0" borderId="0" xfId="15" applyFont="1" applyBorder="1"/>
    <xf numFmtId="0" fontId="39" fillId="0" borderId="2" xfId="65" applyFont="1" applyFill="1" applyBorder="1" applyAlignment="1">
      <alignment horizontal="left" vertical="top" wrapText="1"/>
    </xf>
    <xf numFmtId="0" fontId="39" fillId="0" borderId="2" xfId="64" applyFont="1" applyFill="1" applyBorder="1" applyAlignment="1">
      <alignment horizontal="center" vertical="center" wrapText="1"/>
    </xf>
    <xf numFmtId="43" fontId="39" fillId="0" borderId="2" xfId="32" applyFont="1" applyBorder="1" applyAlignment="1">
      <alignment horizontal="center" vertical="top"/>
    </xf>
    <xf numFmtId="0" fontId="12" fillId="0" borderId="0" xfId="52" applyFont="1" applyBorder="1" applyAlignment="1">
      <alignment horizontal="center" vertical="top" wrapText="1"/>
    </xf>
    <xf numFmtId="0" fontId="10" fillId="0" borderId="0" xfId="64" applyFont="1" applyFill="1" applyBorder="1" applyAlignment="1">
      <alignment horizontal="center" vertical="center" wrapText="1"/>
    </xf>
    <xf numFmtId="0" fontId="10" fillId="0" borderId="0" xfId="52" applyFont="1" applyBorder="1"/>
    <xf numFmtId="0" fontId="10" fillId="0" borderId="0" xfId="52" applyFont="1" applyAlignment="1">
      <alignment vertical="top"/>
    </xf>
    <xf numFmtId="0" fontId="39" fillId="0" borderId="0" xfId="15" applyFont="1" applyAlignment="1">
      <alignment vertical="top"/>
    </xf>
    <xf numFmtId="0" fontId="39" fillId="0" borderId="9" xfId="15" applyFont="1" applyBorder="1"/>
    <xf numFmtId="0" fontId="12" fillId="5" borderId="16" xfId="6" applyFont="1" applyFill="1" applyBorder="1" applyAlignment="1">
      <alignment vertical="top"/>
    </xf>
    <xf numFmtId="0" fontId="9" fillId="0" borderId="0" xfId="15" applyFont="1" applyAlignment="1">
      <alignment horizontal="center" vertical="top" wrapText="1"/>
    </xf>
    <xf numFmtId="0" fontId="15" fillId="0" borderId="0" xfId="15" applyFont="1" applyAlignment="1">
      <alignment horizontal="justify" vertical="center" wrapText="1"/>
    </xf>
    <xf numFmtId="0" fontId="9" fillId="0" borderId="0" xfId="15" applyFont="1" applyFill="1" applyBorder="1" applyAlignment="1"/>
    <xf numFmtId="0" fontId="39" fillId="0" borderId="2" xfId="15" applyFont="1" applyBorder="1"/>
    <xf numFmtId="0" fontId="15" fillId="0" borderId="0" xfId="15" applyAlignment="1"/>
    <xf numFmtId="0" fontId="39" fillId="0" borderId="0" xfId="15" applyFont="1" applyAlignment="1">
      <alignment horizontal="left" vertical="top" wrapText="1"/>
    </xf>
    <xf numFmtId="0" fontId="15" fillId="0" borderId="0" xfId="15" applyFont="1" applyBorder="1" applyAlignment="1">
      <alignment horizontal="left" vertical="center" wrapText="1"/>
    </xf>
    <xf numFmtId="0" fontId="15" fillId="0" borderId="0" xfId="15" applyAlignment="1">
      <alignment horizontal="center"/>
    </xf>
    <xf numFmtId="43" fontId="24" fillId="0" borderId="0" xfId="15" applyNumberFormat="1" applyFont="1"/>
    <xf numFmtId="0" fontId="24" fillId="0" borderId="0" xfId="15" applyFont="1"/>
    <xf numFmtId="43" fontId="39" fillId="0" borderId="0" xfId="15" applyNumberFormat="1" applyFont="1"/>
    <xf numFmtId="0" fontId="39" fillId="0" borderId="0" xfId="15" applyFont="1" applyAlignment="1">
      <alignment horizontal="center" vertical="top"/>
    </xf>
    <xf numFmtId="0" fontId="21" fillId="6" borderId="0" xfId="15" applyFont="1" applyFill="1" applyBorder="1" applyAlignment="1" applyProtection="1">
      <alignment vertical="top" wrapText="1"/>
    </xf>
    <xf numFmtId="0" fontId="10" fillId="0" borderId="0" xfId="15" applyFont="1" applyAlignment="1">
      <alignment vertical="top"/>
    </xf>
    <xf numFmtId="0" fontId="14" fillId="6" borderId="0" xfId="15" applyFont="1" applyFill="1" applyBorder="1" applyAlignment="1" applyProtection="1">
      <alignment vertical="top" wrapText="1"/>
    </xf>
    <xf numFmtId="0" fontId="14" fillId="6" borderId="0" xfId="15" applyFont="1" applyFill="1" applyAlignment="1" applyProtection="1">
      <alignment vertical="top" wrapText="1"/>
    </xf>
    <xf numFmtId="0" fontId="10" fillId="0" borderId="0" xfId="15" applyFont="1" applyAlignment="1">
      <alignment horizontal="right" vertical="top"/>
    </xf>
    <xf numFmtId="0" fontId="10" fillId="0" borderId="0" xfId="15" applyFont="1" applyAlignment="1">
      <alignment horizontal="center" vertical="top"/>
    </xf>
    <xf numFmtId="0" fontId="4" fillId="4" borderId="14" xfId="0" applyFont="1" applyFill="1" applyBorder="1" applyAlignment="1">
      <alignment horizontal="center" vertical="center" wrapText="1"/>
    </xf>
    <xf numFmtId="43" fontId="43" fillId="4" borderId="2" xfId="0" applyNumberFormat="1" applyFont="1" applyFill="1" applyBorder="1" applyAlignment="1">
      <alignment horizontal="center" vertical="center"/>
    </xf>
    <xf numFmtId="0" fontId="15" fillId="4" borderId="0" xfId="71" applyFont="1" applyFill="1" applyBorder="1" applyAlignment="1" applyProtection="1">
      <alignment vertical="top"/>
    </xf>
    <xf numFmtId="0" fontId="22" fillId="0" borderId="2" xfId="15" applyFont="1" applyFill="1" applyBorder="1" applyAlignment="1" applyProtection="1">
      <alignment horizontal="center" vertical="top"/>
    </xf>
    <xf numFmtId="0" fontId="22" fillId="6" borderId="2" xfId="15" applyFont="1" applyFill="1" applyBorder="1" applyAlignment="1" applyProtection="1">
      <alignment horizontal="center" vertical="top"/>
    </xf>
    <xf numFmtId="0" fontId="11" fillId="0" borderId="2" xfId="15" applyFont="1" applyFill="1" applyBorder="1" applyAlignment="1">
      <alignment horizontal="justify" vertical="top" wrapText="1"/>
    </xf>
    <xf numFmtId="0" fontId="10" fillId="0" borderId="2" xfId="15" applyFont="1" applyBorder="1" applyAlignment="1" applyProtection="1">
      <alignment horizontal="right" vertical="top" wrapText="1"/>
      <protection hidden="1"/>
    </xf>
    <xf numFmtId="0" fontId="10" fillId="0" borderId="2" xfId="15" applyFont="1" applyBorder="1" applyAlignment="1">
      <alignment horizontal="center" vertical="center"/>
    </xf>
    <xf numFmtId="0" fontId="4" fillId="4" borderId="2" xfId="0" applyFont="1" applyFill="1" applyBorder="1" applyAlignment="1">
      <alignment horizontal="center" vertical="center" wrapText="1"/>
    </xf>
    <xf numFmtId="0" fontId="11" fillId="0" borderId="14" xfId="15" applyFont="1" applyBorder="1" applyAlignment="1">
      <alignment horizontal="justify" vertical="top" wrapText="1"/>
    </xf>
    <xf numFmtId="0" fontId="11" fillId="0" borderId="14" xfId="15" applyFont="1" applyFill="1" applyBorder="1" applyAlignment="1">
      <alignment horizontal="justify" vertical="top" wrapText="1"/>
    </xf>
    <xf numFmtId="0" fontId="12" fillId="8" borderId="15" xfId="15" applyFont="1" applyFill="1" applyBorder="1" applyAlignment="1" applyProtection="1">
      <alignment horizontal="center" vertical="top" wrapText="1"/>
      <protection hidden="1"/>
    </xf>
    <xf numFmtId="0" fontId="52" fillId="8" borderId="16" xfId="6" applyFont="1" applyFill="1" applyBorder="1" applyAlignment="1">
      <alignment horizontal="center" vertical="center" wrapText="1"/>
    </xf>
    <xf numFmtId="0" fontId="10" fillId="8" borderId="16" xfId="15" applyFont="1" applyFill="1" applyBorder="1" applyAlignment="1" applyProtection="1">
      <alignment horizontal="justify" vertical="top" wrapText="1"/>
      <protection hidden="1"/>
    </xf>
    <xf numFmtId="0" fontId="10" fillId="8" borderId="16" xfId="15" applyFont="1" applyFill="1" applyBorder="1" applyAlignment="1" applyProtection="1">
      <alignment horizontal="center" vertical="center" wrapText="1"/>
      <protection hidden="1"/>
    </xf>
    <xf numFmtId="0" fontId="10" fillId="8" borderId="17" xfId="15" applyFont="1" applyFill="1" applyBorder="1" applyAlignment="1" applyProtection="1">
      <alignment horizontal="right" vertical="top" wrapText="1"/>
      <protection hidden="1"/>
    </xf>
    <xf numFmtId="165" fontId="16" fillId="0" borderId="12" xfId="15" applyNumberFormat="1" applyFont="1" applyBorder="1" applyAlignment="1">
      <alignment horizontal="center" vertical="center" wrapText="1"/>
    </xf>
    <xf numFmtId="0" fontId="12" fillId="0" borderId="13" xfId="15" applyFont="1" applyFill="1" applyBorder="1" applyAlignment="1">
      <alignment vertical="top" wrapText="1"/>
    </xf>
    <xf numFmtId="0" fontId="10" fillId="0" borderId="13" xfId="15" applyFont="1" applyFill="1" applyBorder="1" applyAlignment="1" applyProtection="1">
      <alignment horizontal="center" vertical="center" wrapText="1"/>
      <protection hidden="1"/>
    </xf>
    <xf numFmtId="0" fontId="12" fillId="0" borderId="13" xfId="15" applyFont="1" applyFill="1" applyBorder="1" applyAlignment="1" applyProtection="1">
      <alignment horizontal="center" vertical="top" wrapText="1"/>
      <protection hidden="1"/>
    </xf>
    <xf numFmtId="0" fontId="10" fillId="0" borderId="13" xfId="15" applyFont="1" applyBorder="1" applyAlignment="1" applyProtection="1">
      <alignment horizontal="center" vertical="center" wrapText="1"/>
      <protection hidden="1"/>
    </xf>
    <xf numFmtId="0" fontId="12" fillId="0" borderId="13" xfId="15" applyFont="1" applyBorder="1" applyAlignment="1" applyProtection="1">
      <alignment horizontal="center" vertical="top" wrapText="1"/>
      <protection hidden="1"/>
    </xf>
    <xf numFmtId="0" fontId="10" fillId="0" borderId="13" xfId="6" applyFont="1" applyFill="1" applyBorder="1" applyAlignment="1">
      <alignment horizontal="center" vertical="top"/>
    </xf>
    <xf numFmtId="0" fontId="10" fillId="0" borderId="14" xfId="15" applyFont="1" applyBorder="1" applyAlignment="1" applyProtection="1">
      <alignment horizontal="right" vertical="top" wrapText="1"/>
      <protection hidden="1"/>
    </xf>
    <xf numFmtId="0" fontId="39" fillId="0" borderId="14" xfId="15" applyFont="1" applyBorder="1"/>
    <xf numFmtId="0" fontId="40" fillId="0" borderId="5" xfId="64" applyFont="1" applyBorder="1" applyAlignment="1">
      <alignment horizontal="center" vertical="center"/>
    </xf>
    <xf numFmtId="0" fontId="39" fillId="8" borderId="17" xfId="15" applyFont="1" applyFill="1" applyBorder="1"/>
    <xf numFmtId="0" fontId="40" fillId="0" borderId="2" xfId="15" applyFont="1" applyBorder="1" applyAlignment="1">
      <alignment vertical="top" wrapText="1"/>
    </xf>
    <xf numFmtId="43" fontId="40" fillId="0" borderId="2" xfId="32" applyFont="1" applyBorder="1" applyAlignment="1">
      <alignment horizontal="center" vertical="top"/>
    </xf>
    <xf numFmtId="0" fontId="15" fillId="0" borderId="11" xfId="15" applyBorder="1"/>
    <xf numFmtId="0" fontId="40" fillId="0" borderId="13" xfId="15" applyFont="1" applyBorder="1" applyAlignment="1">
      <alignment vertical="top" wrapText="1"/>
    </xf>
    <xf numFmtId="43" fontId="40" fillId="8" borderId="16" xfId="32" applyFont="1" applyFill="1" applyBorder="1" applyAlignment="1">
      <alignment horizontal="center" vertical="center"/>
    </xf>
    <xf numFmtId="0" fontId="39" fillId="8" borderId="16" xfId="15" applyFont="1" applyFill="1" applyBorder="1"/>
    <xf numFmtId="0" fontId="39" fillId="0" borderId="16" xfId="15" applyFont="1" applyBorder="1" applyAlignment="1">
      <alignment horizontal="center" vertical="top"/>
    </xf>
    <xf numFmtId="0" fontId="39" fillId="0" borderId="14" xfId="15" applyFont="1" applyBorder="1" applyAlignment="1">
      <alignment horizontal="center" vertical="top"/>
    </xf>
    <xf numFmtId="0" fontId="12" fillId="0" borderId="29" xfId="52" applyFont="1" applyBorder="1" applyAlignment="1">
      <alignment horizontal="center" vertical="center"/>
    </xf>
    <xf numFmtId="0" fontId="12" fillId="0" borderId="5" xfId="64" applyFont="1" applyBorder="1" applyAlignment="1">
      <alignment horizontal="center" vertical="center"/>
    </xf>
    <xf numFmtId="0" fontId="12" fillId="0" borderId="5" xfId="52" applyFont="1" applyBorder="1" applyAlignment="1">
      <alignment horizontal="center" vertical="center" wrapText="1"/>
    </xf>
    <xf numFmtId="0" fontId="12" fillId="0" borderId="5" xfId="52" applyFont="1" applyBorder="1" applyAlignment="1">
      <alignment horizontal="center" vertical="center"/>
    </xf>
    <xf numFmtId="0" fontId="39" fillId="0" borderId="22" xfId="15" applyFont="1" applyBorder="1" applyAlignment="1">
      <alignment horizontal="center" vertical="top"/>
    </xf>
    <xf numFmtId="0" fontId="12" fillId="0" borderId="16" xfId="52" applyFont="1" applyBorder="1" applyAlignment="1">
      <alignment horizontal="center" vertical="top" wrapText="1"/>
    </xf>
    <xf numFmtId="0" fontId="24" fillId="0" borderId="0" xfId="15" applyFont="1" applyAlignment="1">
      <alignment horizontal="left"/>
    </xf>
    <xf numFmtId="167" fontId="12" fillId="0" borderId="29" xfId="15" applyNumberFormat="1" applyFont="1" applyBorder="1" applyAlignment="1">
      <alignment horizontal="center" vertical="center"/>
    </xf>
    <xf numFmtId="167" fontId="12" fillId="0" borderId="5" xfId="15" applyNumberFormat="1" applyFont="1" applyBorder="1" applyAlignment="1">
      <alignment horizontal="center" vertical="center"/>
    </xf>
    <xf numFmtId="0" fontId="11" fillId="0" borderId="22" xfId="15" applyFont="1" applyBorder="1" applyAlignment="1">
      <alignment horizontal="justify" vertical="top" wrapText="1"/>
    </xf>
    <xf numFmtId="1" fontId="16" fillId="0" borderId="29" xfId="15" applyNumberFormat="1" applyFont="1" applyBorder="1" applyAlignment="1">
      <alignment horizontal="center" vertical="center"/>
    </xf>
    <xf numFmtId="1" fontId="16" fillId="0" borderId="5" xfId="15" applyNumberFormat="1" applyFont="1" applyBorder="1" applyAlignment="1">
      <alignment horizontal="center" vertical="center"/>
    </xf>
    <xf numFmtId="167" fontId="16" fillId="0" borderId="5" xfId="15" applyNumberFormat="1" applyFont="1" applyBorder="1" applyAlignment="1">
      <alignment horizontal="center" vertical="center"/>
    </xf>
    <xf numFmtId="167" fontId="15" fillId="0" borderId="5" xfId="15" applyNumberFormat="1" applyFont="1" applyFill="1" applyBorder="1" applyAlignment="1">
      <alignment horizontal="center" vertical="center"/>
    </xf>
    <xf numFmtId="167" fontId="16" fillId="0" borderId="5" xfId="15" applyNumberFormat="1" applyFont="1" applyFill="1" applyBorder="1" applyAlignment="1">
      <alignment horizontal="center" vertical="center"/>
    </xf>
    <xf numFmtId="0" fontId="10" fillId="6" borderId="22" xfId="15" applyFont="1" applyFill="1" applyBorder="1" applyAlignment="1" applyProtection="1">
      <alignment vertical="top"/>
    </xf>
    <xf numFmtId="165" fontId="16" fillId="0" borderId="16" xfId="15" applyNumberFormat="1" applyFont="1" applyFill="1" applyBorder="1" applyAlignment="1">
      <alignment horizontal="center" vertical="center"/>
    </xf>
    <xf numFmtId="165" fontId="16" fillId="0" borderId="16" xfId="15" applyNumberFormat="1" applyFont="1" applyBorder="1" applyAlignment="1">
      <alignment horizontal="center" vertical="center"/>
    </xf>
    <xf numFmtId="167" fontId="16" fillId="0" borderId="16" xfId="15" applyNumberFormat="1" applyFont="1" applyBorder="1" applyAlignment="1">
      <alignment horizontal="center" vertical="center"/>
    </xf>
    <xf numFmtId="0" fontId="10" fillId="6" borderId="17" xfId="15" applyFont="1" applyFill="1" applyBorder="1" applyAlignment="1" applyProtection="1">
      <alignment vertical="top"/>
    </xf>
    <xf numFmtId="0" fontId="6" fillId="4" borderId="29" xfId="2" quotePrefix="1" applyFont="1" applyFill="1" applyBorder="1" applyAlignment="1">
      <alignment horizontal="center" vertical="center"/>
    </xf>
    <xf numFmtId="0" fontId="6" fillId="4" borderId="5" xfId="2" quotePrefix="1" applyFont="1" applyFill="1" applyBorder="1" applyAlignment="1">
      <alignment horizontal="center" vertical="center"/>
    </xf>
    <xf numFmtId="0" fontId="0" fillId="4" borderId="13" xfId="0" applyFont="1" applyFill="1" applyBorder="1" applyAlignment="1">
      <alignment horizontal="center" vertical="center" wrapText="1"/>
    </xf>
    <xf numFmtId="0" fontId="0" fillId="4" borderId="13" xfId="0" applyFont="1" applyFill="1" applyBorder="1" applyAlignment="1">
      <alignment horizontal="center" vertical="center"/>
    </xf>
    <xf numFmtId="0" fontId="6" fillId="4" borderId="13" xfId="0" applyFont="1" applyFill="1" applyBorder="1" applyAlignment="1">
      <alignment horizontal="center" vertical="center"/>
    </xf>
    <xf numFmtId="166" fontId="6" fillId="4" borderId="13" xfId="1" applyNumberFormat="1" applyFont="1" applyFill="1" applyBorder="1" applyAlignment="1">
      <alignment horizontal="center" vertical="center"/>
    </xf>
    <xf numFmtId="0" fontId="4" fillId="4" borderId="3" xfId="5" applyFont="1" applyFill="1" applyBorder="1" applyAlignment="1">
      <alignment horizontal="center" vertical="center"/>
    </xf>
    <xf numFmtId="0" fontId="4" fillId="4" borderId="2" xfId="4" applyFont="1" applyFill="1" applyBorder="1" applyAlignment="1">
      <alignment horizontal="center" vertical="center"/>
    </xf>
    <xf numFmtId="0" fontId="12" fillId="6" borderId="0" xfId="66" applyFont="1" applyFill="1" applyAlignment="1" applyProtection="1">
      <alignment vertical="top" wrapText="1"/>
    </xf>
    <xf numFmtId="0" fontId="10" fillId="6" borderId="0" xfId="66" applyFont="1" applyFill="1" applyAlignment="1" applyProtection="1">
      <alignment vertical="top" wrapText="1"/>
    </xf>
    <xf numFmtId="0" fontId="43" fillId="4" borderId="2" xfId="0" applyFont="1" applyFill="1" applyBorder="1" applyAlignment="1">
      <alignment horizontal="center" vertical="center"/>
    </xf>
    <xf numFmtId="2" fontId="0" fillId="4" borderId="13" xfId="1" applyNumberFormat="1" applyFont="1" applyFill="1" applyBorder="1" applyAlignment="1">
      <alignment horizontal="center" vertical="center"/>
    </xf>
    <xf numFmtId="0" fontId="0" fillId="4" borderId="2" xfId="0" applyFont="1" applyFill="1" applyBorder="1" applyAlignment="1">
      <alignment horizontal="center" vertical="center" wrapText="1"/>
    </xf>
    <xf numFmtId="0" fontId="1" fillId="4" borderId="0" xfId="1" applyFill="1" applyBorder="1" applyAlignment="1">
      <alignment horizontal="justify" vertical="center"/>
    </xf>
    <xf numFmtId="0" fontId="6" fillId="4" borderId="2" xfId="1" applyFont="1" applyFill="1" applyBorder="1" applyAlignment="1">
      <alignment horizontal="justify" vertical="center" wrapText="1"/>
    </xf>
    <xf numFmtId="0" fontId="6" fillId="4" borderId="2" xfId="1" applyFont="1" applyFill="1" applyBorder="1" applyAlignment="1">
      <alignment horizontal="justify" vertical="center"/>
    </xf>
    <xf numFmtId="0" fontId="0" fillId="4" borderId="2" xfId="0" applyFont="1" applyFill="1" applyBorder="1" applyAlignment="1">
      <alignment horizontal="justify" vertical="center" wrapText="1"/>
    </xf>
    <xf numFmtId="0" fontId="4" fillId="4" borderId="2" xfId="0" applyFont="1" applyFill="1" applyBorder="1" applyAlignment="1">
      <alignment horizontal="justify" vertical="center" wrapText="1"/>
    </xf>
    <xf numFmtId="0" fontId="0" fillId="4" borderId="2" xfId="0" applyFill="1" applyBorder="1" applyAlignment="1">
      <alignment horizontal="justify" vertical="center" wrapText="1"/>
    </xf>
    <xf numFmtId="2" fontId="6" fillId="4" borderId="2" xfId="1" applyNumberFormat="1" applyFont="1" applyFill="1" applyBorder="1" applyAlignment="1">
      <alignment horizontal="justify" vertical="center"/>
    </xf>
    <xf numFmtId="0" fontId="6" fillId="4" borderId="2" xfId="0" applyFont="1" applyFill="1" applyBorder="1" applyAlignment="1">
      <alignment horizontal="justify" vertical="center" wrapText="1"/>
    </xf>
    <xf numFmtId="0" fontId="0" fillId="4" borderId="0" xfId="0" applyFill="1" applyBorder="1" applyAlignment="1">
      <alignment horizontal="justify" vertical="center"/>
    </xf>
    <xf numFmtId="0" fontId="5" fillId="4" borderId="0" xfId="5" applyFont="1" applyFill="1" applyBorder="1" applyAlignment="1">
      <alignment horizontal="justify" vertical="center"/>
    </xf>
    <xf numFmtId="0" fontId="8" fillId="4" borderId="0" xfId="3" applyFont="1" applyFill="1" applyBorder="1" applyAlignment="1">
      <alignment horizontal="justify" vertical="center"/>
    </xf>
    <xf numFmtId="43" fontId="39" fillId="0" borderId="0" xfId="15" applyNumberFormat="1" applyFont="1" applyAlignment="1">
      <alignment vertical="center"/>
    </xf>
    <xf numFmtId="0" fontId="39" fillId="0" borderId="0" xfId="15" applyFont="1" applyAlignment="1">
      <alignment vertical="center"/>
    </xf>
    <xf numFmtId="43" fontId="24" fillId="0" borderId="0" xfId="15" applyNumberFormat="1" applyFont="1" applyAlignment="1">
      <alignment vertical="center"/>
    </xf>
    <xf numFmtId="0" fontId="24" fillId="0" borderId="0" xfId="15" applyFont="1" applyAlignment="1">
      <alignment vertical="center"/>
    </xf>
    <xf numFmtId="0" fontId="62" fillId="0" borderId="0" xfId="15" applyFont="1"/>
    <xf numFmtId="0" fontId="60" fillId="0" borderId="29" xfId="15" applyFont="1" applyBorder="1" applyAlignment="1">
      <alignment horizontal="center" vertical="center"/>
    </xf>
    <xf numFmtId="0" fontId="60" fillId="0" borderId="5" xfId="15" applyFont="1" applyBorder="1" applyAlignment="1">
      <alignment horizontal="center" vertical="center"/>
    </xf>
    <xf numFmtId="0" fontId="60" fillId="0" borderId="5" xfId="15" applyFont="1" applyBorder="1" applyAlignment="1">
      <alignment horizontal="center" vertical="center" wrapText="1"/>
    </xf>
    <xf numFmtId="0" fontId="62" fillId="0" borderId="22" xfId="15" applyFont="1" applyBorder="1"/>
    <xf numFmtId="0" fontId="63" fillId="0" borderId="13" xfId="15" applyFont="1" applyBorder="1" applyAlignment="1">
      <alignment horizontal="center" vertical="center" wrapText="1"/>
    </xf>
    <xf numFmtId="0" fontId="63" fillId="0" borderId="2" xfId="65" applyFont="1" applyFill="1" applyBorder="1" applyAlignment="1">
      <alignment horizontal="left" vertical="top" wrapText="1"/>
    </xf>
    <xf numFmtId="0" fontId="63" fillId="0" borderId="2" xfId="15" applyFont="1" applyBorder="1" applyAlignment="1">
      <alignment horizontal="center" vertical="center"/>
    </xf>
    <xf numFmtId="43" fontId="63" fillId="0" borderId="2" xfId="32" applyFont="1" applyBorder="1" applyAlignment="1">
      <alignment horizontal="center" vertical="center" wrapText="1"/>
    </xf>
    <xf numFmtId="0" fontId="62" fillId="0" borderId="14" xfId="15" applyFont="1" applyBorder="1" applyAlignment="1">
      <alignment vertical="center"/>
    </xf>
    <xf numFmtId="0" fontId="62" fillId="0" borderId="0" xfId="15" applyFont="1" applyAlignment="1">
      <alignment vertical="center"/>
    </xf>
    <xf numFmtId="0" fontId="39" fillId="0" borderId="0" xfId="15" applyFont="1" applyBorder="1" applyAlignment="1">
      <alignment horizontal="justify" vertical="top" wrapText="1"/>
    </xf>
    <xf numFmtId="0" fontId="65" fillId="0" borderId="2" xfId="15" applyFont="1" applyBorder="1" applyAlignment="1">
      <alignment vertical="top" wrapText="1"/>
    </xf>
    <xf numFmtId="0" fontId="65" fillId="0" borderId="2" xfId="15" applyFont="1" applyBorder="1" applyAlignment="1">
      <alignment horizontal="center" vertical="top" wrapText="1"/>
    </xf>
    <xf numFmtId="0" fontId="54" fillId="0" borderId="2" xfId="15" applyFont="1" applyBorder="1" applyAlignment="1">
      <alignment horizontal="center" wrapText="1"/>
    </xf>
    <xf numFmtId="0" fontId="24" fillId="0" borderId="2" xfId="15" applyFont="1" applyBorder="1" applyAlignment="1">
      <alignment horizontal="justify" vertical="top" wrapText="1"/>
    </xf>
    <xf numFmtId="43" fontId="24" fillId="0" borderId="2" xfId="32" applyFont="1" applyBorder="1" applyAlignment="1">
      <alignment horizontal="center" vertical="center"/>
    </xf>
    <xf numFmtId="43" fontId="24" fillId="0" borderId="2" xfId="32" applyFont="1" applyBorder="1" applyAlignment="1">
      <alignment vertical="top" wrapText="1"/>
    </xf>
    <xf numFmtId="43" fontId="24" fillId="0" borderId="2" xfId="32" applyFont="1" applyBorder="1" applyAlignment="1">
      <alignment horizontal="center" vertical="top"/>
    </xf>
    <xf numFmtId="0" fontId="24" fillId="0" borderId="2" xfId="15" applyFont="1" applyBorder="1" applyAlignment="1">
      <alignment vertical="center"/>
    </xf>
    <xf numFmtId="0" fontId="24" fillId="0" borderId="2" xfId="15" applyFont="1" applyBorder="1" applyAlignment="1">
      <alignment horizontal="justify" vertical="center" wrapText="1"/>
    </xf>
    <xf numFmtId="0" fontId="65" fillId="0" borderId="2" xfId="15" applyFont="1" applyFill="1" applyBorder="1" applyAlignment="1">
      <alignment vertical="center" wrapText="1"/>
    </xf>
    <xf numFmtId="43" fontId="65" fillId="0" borderId="2" xfId="32" applyFont="1" applyBorder="1" applyAlignment="1">
      <alignment vertical="center"/>
    </xf>
    <xf numFmtId="0" fontId="67" fillId="0" borderId="2" xfId="15" applyFont="1" applyBorder="1" applyAlignment="1" applyProtection="1">
      <alignment horizontal="left" vertical="center" wrapText="1"/>
    </xf>
    <xf numFmtId="0" fontId="65" fillId="0" borderId="38" xfId="15" applyFont="1" applyBorder="1" applyAlignment="1">
      <alignment horizontal="center" vertical="top" wrapText="1"/>
    </xf>
    <xf numFmtId="0" fontId="65" fillId="0" borderId="39" xfId="15" applyFont="1" applyBorder="1" applyAlignment="1">
      <alignment horizontal="center" vertical="top" wrapText="1"/>
    </xf>
    <xf numFmtId="0" fontId="65" fillId="0" borderId="39" xfId="15" applyFont="1" applyBorder="1" applyAlignment="1">
      <alignment horizontal="center" vertical="top"/>
    </xf>
    <xf numFmtId="0" fontId="65" fillId="0" borderId="40" xfId="15" applyFont="1" applyBorder="1" applyAlignment="1">
      <alignment vertical="top"/>
    </xf>
    <xf numFmtId="0" fontId="65" fillId="0" borderId="32" xfId="15" applyFont="1" applyBorder="1" applyAlignment="1">
      <alignment horizontal="center" vertical="top" wrapText="1"/>
    </xf>
    <xf numFmtId="0" fontId="65" fillId="0" borderId="27" xfId="15" applyFont="1" applyBorder="1" applyAlignment="1">
      <alignment horizontal="left" vertical="top" wrapText="1"/>
    </xf>
    <xf numFmtId="0" fontId="65" fillId="0" borderId="27" xfId="15" applyFont="1" applyBorder="1" applyAlignment="1">
      <alignment horizontal="center" vertical="top" wrapText="1"/>
    </xf>
    <xf numFmtId="0" fontId="24" fillId="0" borderId="36" xfId="15" applyFont="1" applyBorder="1" applyAlignment="1">
      <alignment vertical="top"/>
    </xf>
    <xf numFmtId="43" fontId="65" fillId="0" borderId="2" xfId="15" applyNumberFormat="1" applyFont="1" applyBorder="1" applyAlignment="1">
      <alignment vertical="center" wrapText="1"/>
    </xf>
    <xf numFmtId="0" fontId="24" fillId="0" borderId="0" xfId="15" applyFont="1" applyBorder="1" applyAlignment="1" applyProtection="1">
      <alignment vertical="top"/>
    </xf>
    <xf numFmtId="0" fontId="39" fillId="0" borderId="2" xfId="15" applyFont="1" applyBorder="1" applyAlignment="1">
      <alignment horizontal="center" vertical="center"/>
    </xf>
    <xf numFmtId="0" fontId="6" fillId="4" borderId="13" xfId="0" applyFont="1" applyFill="1" applyBorder="1" applyAlignment="1">
      <alignment horizontal="center" vertical="center" wrapText="1"/>
    </xf>
    <xf numFmtId="0" fontId="71" fillId="0" borderId="13" xfId="15" applyFont="1" applyBorder="1" applyAlignment="1">
      <alignment horizontal="center" vertical="center" wrapText="1"/>
    </xf>
    <xf numFmtId="43" fontId="24" fillId="0" borderId="2" xfId="32" applyFont="1" applyBorder="1" applyAlignment="1">
      <alignment vertical="center" wrapText="1"/>
    </xf>
    <xf numFmtId="43" fontId="24" fillId="0" borderId="2" xfId="32" applyFont="1" applyBorder="1" applyAlignment="1">
      <alignment wrapText="1"/>
    </xf>
    <xf numFmtId="167" fontId="12" fillId="0" borderId="42" xfId="15" applyNumberFormat="1" applyFont="1" applyBorder="1" applyAlignment="1">
      <alignment horizontal="center" vertical="center" wrapText="1"/>
    </xf>
    <xf numFmtId="167" fontId="12" fillId="0" borderId="16" xfId="15" applyNumberFormat="1" applyFont="1" applyFill="1" applyBorder="1" applyAlignment="1">
      <alignment horizontal="center" vertical="center"/>
    </xf>
    <xf numFmtId="175" fontId="12" fillId="0" borderId="16" xfId="32" applyNumberFormat="1" applyFont="1" applyFill="1" applyBorder="1" applyAlignment="1">
      <alignment horizontal="center" vertical="center"/>
    </xf>
    <xf numFmtId="167" fontId="12" fillId="0" borderId="16" xfId="15" applyNumberFormat="1" applyFont="1" applyFill="1" applyBorder="1" applyAlignment="1">
      <alignment horizontal="center" vertical="center" wrapText="1"/>
    </xf>
    <xf numFmtId="0" fontId="11" fillId="0" borderId="0" xfId="15" applyFont="1" applyBorder="1" applyAlignment="1">
      <alignment horizontal="justify" vertical="center" wrapText="1"/>
    </xf>
    <xf numFmtId="0" fontId="11" fillId="0" borderId="0" xfId="15" applyFont="1" applyAlignment="1">
      <alignment horizontal="justify" vertical="center" wrapText="1"/>
    </xf>
    <xf numFmtId="0" fontId="79" fillId="4" borderId="2" xfId="1" applyFont="1" applyFill="1" applyBorder="1" applyAlignment="1">
      <alignment horizontal="justify" vertical="center"/>
    </xf>
    <xf numFmtId="0" fontId="0" fillId="4" borderId="13" xfId="0" applyFont="1" applyFill="1" applyBorder="1" applyAlignment="1">
      <alignment horizontal="right" vertical="center" wrapText="1"/>
    </xf>
    <xf numFmtId="0" fontId="40" fillId="0" borderId="29" xfId="15" applyFont="1" applyBorder="1" applyAlignment="1">
      <alignment horizontal="center" vertical="center"/>
    </xf>
    <xf numFmtId="0" fontId="40" fillId="0" borderId="5" xfId="15" applyFont="1" applyBorder="1" applyAlignment="1">
      <alignment horizontal="center" vertical="center" wrapText="1"/>
    </xf>
    <xf numFmtId="0" fontId="40" fillId="0" borderId="5" xfId="15" applyFont="1" applyBorder="1" applyAlignment="1">
      <alignment horizontal="center" vertical="center"/>
    </xf>
    <xf numFmtId="0" fontId="39" fillId="0" borderId="5" xfId="15" applyFont="1" applyBorder="1" applyAlignment="1">
      <alignment vertical="center"/>
    </xf>
    <xf numFmtId="0" fontId="39" fillId="0" borderId="22" xfId="15" applyFont="1" applyBorder="1" applyAlignment="1">
      <alignment vertical="center"/>
    </xf>
    <xf numFmtId="0" fontId="0" fillId="4" borderId="13" xfId="0" applyFill="1" applyBorder="1" applyAlignment="1">
      <alignment horizontal="right" vertical="center" wrapText="1"/>
    </xf>
    <xf numFmtId="0" fontId="20" fillId="4" borderId="16" xfId="2" applyFont="1" applyFill="1" applyBorder="1" applyAlignment="1">
      <alignment horizontal="center" vertical="center"/>
    </xf>
    <xf numFmtId="43" fontId="39" fillId="0" borderId="2" xfId="32" applyFont="1" applyFill="1" applyBorder="1" applyAlignment="1">
      <alignment horizontal="center" vertical="center" wrapText="1"/>
    </xf>
    <xf numFmtId="0" fontId="71" fillId="0" borderId="2" xfId="65" applyFont="1" applyFill="1" applyBorder="1" applyAlignment="1">
      <alignment horizontal="left" vertical="center" wrapText="1"/>
    </xf>
    <xf numFmtId="43" fontId="71" fillId="0" borderId="2" xfId="32" applyFont="1" applyBorder="1" applyAlignment="1">
      <alignment horizontal="center" vertical="center" wrapText="1"/>
    </xf>
    <xf numFmtId="0" fontId="72" fillId="0" borderId="14" xfId="15" applyFont="1" applyBorder="1" applyAlignment="1">
      <alignment vertical="center"/>
    </xf>
    <xf numFmtId="0" fontId="72" fillId="0" borderId="0" xfId="15" applyFont="1" applyAlignment="1">
      <alignment vertical="center"/>
    </xf>
    <xf numFmtId="0" fontId="60" fillId="0" borderId="2" xfId="15" applyFont="1" applyBorder="1" applyAlignment="1">
      <alignment horizontal="center" vertical="center" wrapText="1"/>
    </xf>
    <xf numFmtId="0" fontId="65" fillId="0" borderId="0" xfId="15" applyFont="1" applyBorder="1" applyAlignment="1">
      <alignment vertical="center"/>
    </xf>
    <xf numFmtId="0" fontId="12" fillId="0" borderId="0" xfId="15" applyFont="1" applyBorder="1" applyAlignment="1">
      <alignment horizontal="left" vertical="center" wrapText="1"/>
    </xf>
    <xf numFmtId="0" fontId="10" fillId="0" borderId="0" xfId="15" applyFont="1" applyAlignment="1">
      <alignment vertical="center"/>
    </xf>
    <xf numFmtId="176" fontId="65" fillId="0" borderId="13" xfId="15" applyNumberFormat="1" applyFont="1" applyBorder="1" applyAlignment="1">
      <alignment horizontal="center" vertical="top"/>
    </xf>
    <xf numFmtId="0" fontId="24" fillId="0" borderId="13" xfId="15" applyFont="1" applyBorder="1" applyAlignment="1">
      <alignment horizontal="center" vertical="top"/>
    </xf>
    <xf numFmtId="0" fontId="22" fillId="8" borderId="16" xfId="15" quotePrefix="1" applyFont="1" applyFill="1" applyBorder="1" applyAlignment="1" applyProtection="1">
      <alignment horizontal="center" vertical="center"/>
    </xf>
    <xf numFmtId="0" fontId="60" fillId="9" borderId="15" xfId="15" applyFont="1" applyFill="1" applyBorder="1" applyAlignment="1">
      <alignment horizontal="left" vertical="top"/>
    </xf>
    <xf numFmtId="43" fontId="60" fillId="9" borderId="16" xfId="15" applyNumberFormat="1" applyFont="1" applyFill="1" applyBorder="1" applyAlignment="1">
      <alignment horizontal="center" vertical="center" wrapText="1"/>
    </xf>
    <xf numFmtId="0" fontId="62" fillId="9" borderId="17" xfId="15" applyFont="1" applyFill="1" applyBorder="1"/>
    <xf numFmtId="0" fontId="39" fillId="0" borderId="2" xfId="65" applyFont="1" applyFill="1" applyBorder="1" applyAlignment="1">
      <alignment horizontal="center" vertical="center" wrapText="1"/>
    </xf>
    <xf numFmtId="43" fontId="39" fillId="0" borderId="2" xfId="32" applyFont="1" applyBorder="1" applyAlignment="1">
      <alignment horizontal="center" vertical="center"/>
    </xf>
    <xf numFmtId="0" fontId="43" fillId="4" borderId="13" xfId="0" applyFont="1" applyFill="1" applyBorder="1" applyAlignment="1">
      <alignment horizontal="center" vertical="center"/>
    </xf>
    <xf numFmtId="0" fontId="43" fillId="4" borderId="3" xfId="5" applyFont="1" applyFill="1" applyBorder="1" applyAlignment="1">
      <alignment horizontal="center" vertical="center"/>
    </xf>
    <xf numFmtId="0" fontId="40" fillId="0" borderId="13" xfId="15" applyFont="1" applyBorder="1" applyAlignment="1">
      <alignment vertical="center" wrapText="1"/>
    </xf>
    <xf numFmtId="0" fontId="40" fillId="0" borderId="2" xfId="15" applyFont="1" applyBorder="1" applyAlignment="1">
      <alignment vertical="center" wrapText="1"/>
    </xf>
    <xf numFmtId="0" fontId="39" fillId="0" borderId="2" xfId="15" applyFont="1" applyBorder="1" applyAlignment="1">
      <alignment vertical="center"/>
    </xf>
    <xf numFmtId="43" fontId="40" fillId="0" borderId="2" xfId="32" applyFont="1" applyBorder="1" applyAlignment="1">
      <alignment horizontal="center" vertical="center"/>
    </xf>
    <xf numFmtId="0" fontId="39" fillId="0" borderId="14" xfId="15" applyFont="1" applyBorder="1" applyAlignment="1">
      <alignment vertical="center"/>
    </xf>
    <xf numFmtId="2" fontId="86" fillId="8" borderId="16" xfId="6" applyNumberFormat="1" applyFont="1" applyFill="1" applyBorder="1" applyAlignment="1">
      <alignment horizontal="center" vertical="center" wrapText="1"/>
    </xf>
    <xf numFmtId="2" fontId="6" fillId="4" borderId="13" xfId="0" applyNumberFormat="1" applyFont="1" applyFill="1" applyBorder="1" applyAlignment="1">
      <alignment horizontal="center" vertical="center" wrapText="1"/>
    </xf>
    <xf numFmtId="0" fontId="39" fillId="0" borderId="2" xfId="65" applyFont="1" applyFill="1" applyBorder="1" applyAlignment="1">
      <alignment horizontal="left" vertical="center" wrapText="1"/>
    </xf>
    <xf numFmtId="0" fontId="4" fillId="4" borderId="14" xfId="4" applyFill="1" applyBorder="1" applyAlignment="1">
      <alignment vertical="center" wrapText="1"/>
    </xf>
    <xf numFmtId="0" fontId="0" fillId="4" borderId="0" xfId="0" applyFill="1" applyAlignment="1">
      <alignment horizontal="center" vertical="center"/>
    </xf>
    <xf numFmtId="43" fontId="4" fillId="4" borderId="2" xfId="4" applyNumberFormat="1" applyFont="1" applyFill="1" applyBorder="1" applyAlignment="1">
      <alignment horizontal="center" vertical="center"/>
    </xf>
    <xf numFmtId="0" fontId="20" fillId="4" borderId="27" xfId="2" applyFont="1" applyFill="1" applyBorder="1" applyAlignment="1">
      <alignment horizontal="center" vertical="center"/>
    </xf>
    <xf numFmtId="165" fontId="16" fillId="0" borderId="11" xfId="15" applyNumberFormat="1" applyFont="1" applyBorder="1" applyAlignment="1">
      <alignment horizontal="center" vertical="center" wrapText="1"/>
    </xf>
    <xf numFmtId="0" fontId="15" fillId="4" borderId="0" xfId="71" applyFont="1" applyFill="1" applyBorder="1" applyAlignment="1" applyProtection="1">
      <alignment horizontal="left" vertical="top" wrapText="1"/>
    </xf>
    <xf numFmtId="0" fontId="12" fillId="6" borderId="0" xfId="15" applyFont="1" applyFill="1" applyBorder="1" applyAlignment="1" applyProtection="1">
      <alignment horizontal="left" wrapText="1"/>
    </xf>
    <xf numFmtId="0" fontId="12" fillId="0" borderId="0" xfId="15" applyFont="1" applyFill="1" applyBorder="1" applyAlignment="1" applyProtection="1">
      <alignment horizontal="left" wrapText="1"/>
    </xf>
    <xf numFmtId="0" fontId="12" fillId="0" borderId="0" xfId="15" applyFont="1" applyFill="1" applyBorder="1" applyAlignment="1" applyProtection="1">
      <alignment horizontal="left" wrapText="1"/>
      <protection locked="0"/>
    </xf>
    <xf numFmtId="0" fontId="40" fillId="0" borderId="16" xfId="15" applyFont="1" applyBorder="1" applyAlignment="1">
      <alignment horizontal="center" vertical="top" wrapText="1"/>
    </xf>
    <xf numFmtId="0" fontId="60" fillId="0" borderId="16" xfId="15" applyFont="1" applyBorder="1" applyAlignment="1">
      <alignment horizontal="center" vertical="center"/>
    </xf>
    <xf numFmtId="0" fontId="60" fillId="0" borderId="16" xfId="15" applyFont="1" applyBorder="1" applyAlignment="1">
      <alignment horizontal="center" vertical="center" wrapText="1"/>
    </xf>
    <xf numFmtId="0" fontId="71" fillId="0" borderId="2" xfId="15" applyFont="1" applyBorder="1" applyAlignment="1">
      <alignment horizontal="center" vertical="center"/>
    </xf>
    <xf numFmtId="0" fontId="64" fillId="9" borderId="16" xfId="6" applyFont="1" applyFill="1" applyBorder="1" applyAlignment="1">
      <alignment horizontal="center" vertical="center" wrapText="1"/>
    </xf>
    <xf numFmtId="0" fontId="0" fillId="4" borderId="0" xfId="0" applyFont="1" applyFill="1" applyAlignment="1">
      <alignment horizontal="center" vertical="center" wrapText="1"/>
    </xf>
    <xf numFmtId="0" fontId="6" fillId="4" borderId="22" xfId="0" applyFont="1" applyFill="1" applyBorder="1" applyAlignment="1">
      <alignment horizontal="center" vertical="center" wrapText="1"/>
    </xf>
    <xf numFmtId="0" fontId="76" fillId="4" borderId="2" xfId="1" applyFont="1" applyFill="1" applyBorder="1" applyAlignment="1">
      <alignment horizontal="justify" vertical="center"/>
    </xf>
    <xf numFmtId="0" fontId="4" fillId="4" borderId="20" xfId="4" applyFill="1" applyBorder="1" applyAlignment="1">
      <alignment vertical="center" wrapText="1"/>
    </xf>
    <xf numFmtId="0" fontId="51" fillId="4" borderId="13" xfId="2" applyFont="1" applyFill="1" applyBorder="1" applyAlignment="1">
      <alignment horizontal="left" vertical="center"/>
    </xf>
    <xf numFmtId="0" fontId="16" fillId="4" borderId="2" xfId="0" applyFont="1" applyFill="1" applyBorder="1" applyAlignment="1">
      <alignment vertical="center"/>
    </xf>
    <xf numFmtId="0" fontId="51" fillId="4" borderId="2" xfId="2" quotePrefix="1" applyFont="1" applyFill="1" applyBorder="1" applyAlignment="1">
      <alignment horizontal="left" vertical="center"/>
    </xf>
    <xf numFmtId="0" fontId="16" fillId="4" borderId="14" xfId="0" applyFont="1" applyFill="1" applyBorder="1" applyAlignment="1">
      <alignment vertical="center"/>
    </xf>
    <xf numFmtId="0" fontId="3" fillId="4" borderId="2" xfId="0" applyFont="1" applyFill="1" applyBorder="1" applyAlignment="1">
      <alignment horizontal="justify" vertical="center" wrapText="1"/>
    </xf>
    <xf numFmtId="0" fontId="0" fillId="4" borderId="14" xfId="4" applyFont="1" applyFill="1" applyBorder="1" applyAlignment="1">
      <alignment vertical="center" wrapText="1"/>
    </xf>
    <xf numFmtId="43" fontId="45" fillId="4" borderId="2" xfId="11" applyNumberFormat="1" applyFont="1" applyFill="1" applyBorder="1" applyAlignment="1">
      <alignment horizontal="center" vertical="center" wrapText="1"/>
    </xf>
    <xf numFmtId="0" fontId="43" fillId="4" borderId="2" xfId="71" applyFont="1" applyFill="1" applyBorder="1" applyAlignment="1">
      <alignment horizontal="justify" vertical="center" wrapText="1"/>
    </xf>
    <xf numFmtId="0" fontId="43" fillId="4" borderId="2" xfId="71" applyFont="1" applyFill="1" applyBorder="1" applyAlignment="1">
      <alignment horizontal="center" vertical="center"/>
    </xf>
    <xf numFmtId="43" fontId="43" fillId="4" borderId="2" xfId="72" quotePrefix="1" applyFont="1" applyFill="1" applyBorder="1" applyAlignment="1" applyProtection="1">
      <alignment horizontal="center" vertical="center"/>
    </xf>
    <xf numFmtId="43" fontId="0" fillId="4" borderId="2" xfId="0" applyNumberFormat="1" applyFont="1" applyFill="1" applyBorder="1" applyAlignment="1">
      <alignment horizontal="center" vertical="center"/>
    </xf>
    <xf numFmtId="0" fontId="80" fillId="4" borderId="2" xfId="0" applyFont="1" applyFill="1" applyBorder="1" applyAlignment="1">
      <alignment horizontal="justify" vertical="center" wrapText="1"/>
    </xf>
    <xf numFmtId="43" fontId="74" fillId="4" borderId="2" xfId="5" applyNumberFormat="1" applyFont="1" applyFill="1" applyBorder="1" applyAlignment="1">
      <alignment horizontal="center" vertical="center"/>
    </xf>
    <xf numFmtId="43" fontId="43" fillId="4" borderId="2" xfId="72" applyFont="1" applyFill="1" applyBorder="1" applyAlignment="1" applyProtection="1">
      <alignment horizontal="center" vertical="center"/>
    </xf>
    <xf numFmtId="0" fontId="10" fillId="4" borderId="2" xfId="0" applyFont="1" applyFill="1" applyBorder="1" applyAlignment="1">
      <alignment horizontal="center" vertical="center"/>
    </xf>
    <xf numFmtId="1" fontId="10" fillId="4" borderId="2" xfId="0" applyNumberFormat="1" applyFont="1" applyFill="1" applyBorder="1" applyAlignment="1">
      <alignment horizontal="center" vertical="center"/>
    </xf>
    <xf numFmtId="0" fontId="0" fillId="4" borderId="14" xfId="0" applyFill="1" applyBorder="1" applyAlignment="1">
      <alignment horizontal="center" vertical="center" wrapText="1"/>
    </xf>
    <xf numFmtId="43" fontId="74" fillId="4" borderId="2" xfId="0" applyNumberFormat="1" applyFont="1" applyFill="1" applyBorder="1" applyAlignment="1">
      <alignment horizontal="center" vertical="center"/>
    </xf>
    <xf numFmtId="0" fontId="76" fillId="4" borderId="2" xfId="5" applyFont="1" applyFill="1" applyBorder="1" applyAlignment="1">
      <alignment horizontal="justify" vertical="center"/>
    </xf>
    <xf numFmtId="0" fontId="6" fillId="4" borderId="2" xfId="5" applyFont="1" applyFill="1" applyBorder="1" applyAlignment="1">
      <alignment horizontal="center" vertical="center"/>
    </xf>
    <xf numFmtId="43" fontId="43" fillId="4" borderId="2" xfId="32" quotePrefix="1" applyFont="1" applyFill="1" applyBorder="1" applyAlignment="1" applyProtection="1">
      <alignment horizontal="center" vertical="center"/>
    </xf>
    <xf numFmtId="0" fontId="6" fillId="4" borderId="13" xfId="5" applyFont="1" applyFill="1" applyBorder="1" applyAlignment="1">
      <alignment horizontal="center" vertical="center"/>
    </xf>
    <xf numFmtId="0" fontId="73" fillId="4" borderId="2" xfId="5" applyFont="1" applyFill="1" applyBorder="1" applyAlignment="1">
      <alignment horizontal="justify" vertical="center"/>
    </xf>
    <xf numFmtId="0" fontId="73" fillId="4" borderId="2" xfId="5" applyFont="1" applyFill="1" applyBorder="1" applyAlignment="1">
      <alignment horizontal="center" vertical="center"/>
    </xf>
    <xf numFmtId="43" fontId="75" fillId="4" borderId="2" xfId="0" applyNumberFormat="1" applyFont="1" applyFill="1" applyBorder="1" applyAlignment="1">
      <alignment horizontal="center" vertical="center"/>
    </xf>
    <xf numFmtId="0" fontId="6" fillId="4" borderId="13" xfId="1" applyFont="1" applyFill="1" applyBorder="1" applyAlignment="1">
      <alignment horizontal="center" vertical="center" wrapText="1"/>
    </xf>
    <xf numFmtId="0" fontId="73" fillId="4" borderId="2" xfId="1" applyFont="1" applyFill="1" applyBorder="1" applyAlignment="1">
      <alignment horizontal="justify" vertical="center" wrapText="1"/>
    </xf>
    <xf numFmtId="0" fontId="45" fillId="4" borderId="2" xfId="11" applyFont="1" applyFill="1" applyBorder="1" applyAlignment="1">
      <alignment horizontal="center" vertical="center" wrapText="1"/>
    </xf>
    <xf numFmtId="0" fontId="47" fillId="4" borderId="13" xfId="71" quotePrefix="1" applyFont="1" applyFill="1" applyBorder="1" applyAlignment="1" applyProtection="1">
      <alignment horizontal="center" vertical="center" wrapText="1"/>
      <protection hidden="1"/>
    </xf>
    <xf numFmtId="0" fontId="43" fillId="4" borderId="2" xfId="71" quotePrefix="1" applyFont="1" applyFill="1" applyBorder="1" applyAlignment="1" applyProtection="1">
      <alignment horizontal="center" vertical="center" wrapText="1"/>
      <protection hidden="1"/>
    </xf>
    <xf numFmtId="0" fontId="15" fillId="4" borderId="0" xfId="71" applyFont="1" applyFill="1" applyBorder="1" applyAlignment="1" applyProtection="1">
      <alignment horizontal="justify" vertical="top" wrapText="1"/>
      <protection hidden="1"/>
    </xf>
    <xf numFmtId="0" fontId="0" fillId="4" borderId="2" xfId="0" applyFont="1" applyFill="1" applyBorder="1" applyAlignment="1">
      <alignment horizontal="justify" vertical="center"/>
    </xf>
    <xf numFmtId="0" fontId="4" fillId="4" borderId="2" xfId="0" applyFont="1" applyFill="1" applyBorder="1" applyAlignment="1">
      <alignment horizontal="justify" vertical="center"/>
    </xf>
    <xf numFmtId="0" fontId="4" fillId="4" borderId="2" xfId="5" applyFont="1" applyFill="1" applyBorder="1" applyAlignment="1">
      <alignment horizontal="center" vertical="center"/>
    </xf>
    <xf numFmtId="0" fontId="15" fillId="4" borderId="2" xfId="0" applyFont="1" applyFill="1" applyBorder="1" applyAlignment="1">
      <alignment horizontal="center" vertical="center"/>
    </xf>
    <xf numFmtId="0" fontId="15" fillId="4" borderId="2" xfId="0" quotePrefix="1" applyFont="1" applyFill="1" applyBorder="1" applyAlignment="1" applyProtection="1">
      <alignment horizontal="center" vertical="center" wrapText="1"/>
      <protection hidden="1"/>
    </xf>
    <xf numFmtId="0" fontId="15" fillId="4" borderId="2" xfId="0" quotePrefix="1" applyFont="1" applyFill="1" applyBorder="1" applyAlignment="1" applyProtection="1">
      <alignment horizontal="left" vertical="center" wrapText="1"/>
      <protection hidden="1"/>
    </xf>
    <xf numFmtId="0" fontId="0" fillId="4" borderId="13" xfId="0" applyFont="1" applyFill="1" applyBorder="1" applyAlignment="1">
      <alignment horizontal="right" vertical="center"/>
    </xf>
    <xf numFmtId="0" fontId="0" fillId="4" borderId="13" xfId="0" applyFill="1" applyBorder="1" applyAlignment="1">
      <alignment horizontal="right" vertical="center"/>
    </xf>
    <xf numFmtId="0" fontId="0" fillId="4" borderId="13" xfId="1" applyFont="1" applyFill="1" applyBorder="1" applyAlignment="1">
      <alignment horizontal="center" vertical="center"/>
    </xf>
    <xf numFmtId="0" fontId="6" fillId="4" borderId="19" xfId="0" applyFont="1" applyFill="1" applyBorder="1" applyAlignment="1">
      <alignment horizontal="center" vertical="center"/>
    </xf>
    <xf numFmtId="0" fontId="4" fillId="4" borderId="3" xfId="0" applyFont="1" applyFill="1" applyBorder="1" applyAlignment="1">
      <alignment horizontal="center" vertical="center"/>
    </xf>
    <xf numFmtId="43" fontId="4" fillId="4" borderId="3" xfId="0" applyNumberFormat="1" applyFont="1" applyFill="1" applyBorder="1" applyAlignment="1">
      <alignment horizontal="center" vertical="center"/>
    </xf>
    <xf numFmtId="0" fontId="0" fillId="4" borderId="19" xfId="0" applyFont="1" applyFill="1" applyBorder="1" applyAlignment="1">
      <alignment horizontal="center" vertical="center"/>
    </xf>
    <xf numFmtId="0" fontId="15" fillId="4" borderId="2" xfId="0" applyFont="1" applyFill="1" applyBorder="1" applyAlignment="1" applyProtection="1">
      <alignment horizontal="left" vertical="center" wrapText="1"/>
      <protection hidden="1"/>
    </xf>
    <xf numFmtId="2" fontId="6" fillId="4" borderId="19" xfId="0" applyNumberFormat="1" applyFont="1" applyFill="1" applyBorder="1" applyAlignment="1">
      <alignment horizontal="center" vertical="center"/>
    </xf>
    <xf numFmtId="0" fontId="15" fillId="4" borderId="3" xfId="0" applyFont="1" applyFill="1" applyBorder="1" applyAlignment="1">
      <alignment horizontal="center" vertical="center"/>
    </xf>
    <xf numFmtId="0" fontId="43" fillId="4" borderId="3" xfId="71" applyFont="1" applyFill="1" applyBorder="1" applyAlignment="1">
      <alignment horizontal="center" vertical="center"/>
    </xf>
    <xf numFmtId="0" fontId="74" fillId="4" borderId="3" xfId="0" applyFont="1" applyFill="1" applyBorder="1" applyAlignment="1">
      <alignment horizontal="justify" vertical="center" wrapText="1"/>
    </xf>
    <xf numFmtId="0" fontId="6" fillId="4" borderId="3" xfId="5" applyFont="1" applyFill="1" applyBorder="1" applyAlignment="1">
      <alignment horizontal="center" vertical="center"/>
    </xf>
    <xf numFmtId="43" fontId="74" fillId="4" borderId="3" xfId="5" applyNumberFormat="1" applyFont="1" applyFill="1" applyBorder="1" applyAlignment="1">
      <alignment horizontal="center" vertical="center"/>
    </xf>
    <xf numFmtId="0" fontId="6" fillId="4" borderId="15" xfId="5" applyFont="1" applyFill="1" applyBorder="1" applyAlignment="1">
      <alignment horizontal="center" vertical="center"/>
    </xf>
    <xf numFmtId="0" fontId="51" fillId="4" borderId="16" xfId="5" applyFont="1" applyFill="1" applyBorder="1" applyAlignment="1">
      <alignment horizontal="justify" vertical="center"/>
    </xf>
    <xf numFmtId="0" fontId="6" fillId="4" borderId="16" xfId="5" applyFont="1" applyFill="1" applyBorder="1" applyAlignment="1">
      <alignment horizontal="center" vertical="center"/>
    </xf>
    <xf numFmtId="43" fontId="74" fillId="4" borderId="16" xfId="5" applyNumberFormat="1" applyFont="1" applyFill="1" applyBorder="1" applyAlignment="1">
      <alignment horizontal="center" vertical="center"/>
    </xf>
    <xf numFmtId="0" fontId="4" fillId="4" borderId="17" xfId="4" applyFill="1" applyBorder="1" applyAlignment="1">
      <alignment vertical="center" wrapText="1"/>
    </xf>
    <xf numFmtId="0" fontId="1" fillId="4" borderId="2" xfId="1" applyFill="1" applyBorder="1" applyAlignment="1">
      <alignment horizontal="center" vertical="center" wrapText="1"/>
    </xf>
    <xf numFmtId="0" fontId="1" fillId="4" borderId="2" xfId="1" applyFill="1" applyBorder="1" applyAlignment="1">
      <alignment vertical="center" wrapText="1"/>
    </xf>
    <xf numFmtId="0" fontId="43" fillId="4" borderId="2" xfId="1" applyFont="1" applyFill="1" applyBorder="1" applyAlignment="1">
      <alignment horizontal="center" vertical="center" wrapText="1"/>
    </xf>
    <xf numFmtId="177" fontId="43" fillId="4" borderId="2" xfId="72" quotePrefix="1" applyNumberFormat="1" applyFont="1" applyFill="1" applyBorder="1" applyAlignment="1" applyProtection="1">
      <alignment horizontal="center" vertical="center"/>
    </xf>
    <xf numFmtId="0" fontId="0" fillId="4" borderId="14" xfId="0" applyFont="1" applyFill="1" applyBorder="1" applyAlignment="1">
      <alignment horizontal="justify" vertical="center" wrapText="1"/>
    </xf>
    <xf numFmtId="0" fontId="0" fillId="4" borderId="3" xfId="5" applyFont="1" applyFill="1" applyBorder="1" applyAlignment="1">
      <alignment horizontal="center" vertical="center"/>
    </xf>
    <xf numFmtId="0" fontId="4" fillId="4" borderId="2" xfId="4" applyFill="1" applyBorder="1" applyAlignment="1">
      <alignment vertical="center"/>
    </xf>
    <xf numFmtId="0" fontId="0" fillId="4" borderId="14" xfId="0" applyFont="1" applyFill="1" applyBorder="1" applyAlignment="1">
      <alignment horizontal="left" vertical="center" wrapText="1"/>
    </xf>
    <xf numFmtId="0" fontId="43" fillId="4" borderId="2" xfId="0" applyFont="1" applyFill="1" applyBorder="1" applyAlignment="1">
      <alignment horizontal="justify" vertical="center" wrapText="1"/>
    </xf>
    <xf numFmtId="0" fontId="43" fillId="4" borderId="2" xfId="0" applyFont="1" applyFill="1" applyBorder="1" applyAlignment="1">
      <alignment horizontal="center" vertical="center" wrapText="1"/>
    </xf>
    <xf numFmtId="0" fontId="59" fillId="4" borderId="14" xfId="0" applyFont="1" applyFill="1" applyBorder="1" applyAlignment="1">
      <alignment horizontal="left" vertical="center" wrapText="1"/>
    </xf>
    <xf numFmtId="0" fontId="59" fillId="4" borderId="0" xfId="0" applyFont="1" applyFill="1" applyAlignment="1">
      <alignment horizontal="center" vertical="center"/>
    </xf>
    <xf numFmtId="0" fontId="81" fillId="4" borderId="16" xfId="5" applyFont="1" applyFill="1" applyBorder="1" applyAlignment="1">
      <alignment horizontal="justify" vertical="center"/>
    </xf>
    <xf numFmtId="0" fontId="73" fillId="4" borderId="16" xfId="5" applyFont="1" applyFill="1" applyBorder="1" applyAlignment="1">
      <alignment horizontal="center" vertical="center"/>
    </xf>
    <xf numFmtId="43" fontId="70" fillId="4" borderId="16" xfId="5" applyNumberFormat="1" applyFont="1" applyFill="1" applyBorder="1" applyAlignment="1">
      <alignment horizontal="center" vertical="center"/>
    </xf>
    <xf numFmtId="0" fontId="0" fillId="4" borderId="0" xfId="0" applyFill="1" applyBorder="1" applyAlignment="1">
      <alignment horizontal="justify" vertical="center" wrapText="1"/>
    </xf>
    <xf numFmtId="0" fontId="1" fillId="4" borderId="0" xfId="1" applyFill="1" applyBorder="1" applyAlignment="1">
      <alignment horizontal="center" vertical="center" wrapText="1"/>
    </xf>
    <xf numFmtId="0" fontId="1" fillId="4" borderId="0" xfId="1" applyFill="1" applyBorder="1" applyAlignment="1">
      <alignment horizontal="justify" vertical="center" wrapText="1"/>
    </xf>
    <xf numFmtId="0" fontId="4" fillId="4" borderId="0" xfId="4" applyFill="1" applyBorder="1" applyAlignment="1">
      <alignment vertical="center"/>
    </xf>
    <xf numFmtId="0" fontId="4" fillId="4" borderId="0" xfId="4" applyFill="1" applyBorder="1" applyAlignment="1">
      <alignment vertical="center" wrapText="1"/>
    </xf>
    <xf numFmtId="0" fontId="1" fillId="4" borderId="0" xfId="1" applyFill="1" applyBorder="1" applyAlignment="1">
      <alignment horizontal="center" vertical="center"/>
    </xf>
    <xf numFmtId="0" fontId="0" fillId="4" borderId="0" xfId="0" applyFill="1" applyAlignment="1">
      <alignment horizontal="justify" vertical="center"/>
    </xf>
    <xf numFmtId="0" fontId="0" fillId="4" borderId="0" xfId="0" applyFill="1" applyAlignment="1">
      <alignment horizontal="center" vertical="center" wrapText="1"/>
    </xf>
    <xf numFmtId="0" fontId="19" fillId="7" borderId="0" xfId="15" applyFont="1" applyFill="1" applyBorder="1" applyAlignment="1">
      <alignment horizontal="center" vertical="top" wrapText="1"/>
    </xf>
    <xf numFmtId="0" fontId="15" fillId="4" borderId="0" xfId="15" applyFont="1" applyFill="1" applyBorder="1" applyAlignment="1" applyProtection="1">
      <alignment horizontal="left" vertical="top"/>
    </xf>
    <xf numFmtId="0" fontId="26" fillId="0" borderId="0" xfId="15" applyFont="1" applyBorder="1"/>
    <xf numFmtId="0" fontId="12" fillId="0" borderId="0" xfId="15" applyFont="1" applyBorder="1"/>
    <xf numFmtId="0" fontId="15" fillId="0" borderId="0" xfId="15" applyBorder="1"/>
    <xf numFmtId="0" fontId="16" fillId="0" borderId="0" xfId="15" applyFont="1" applyBorder="1"/>
    <xf numFmtId="0" fontId="46" fillId="4" borderId="51" xfId="0" applyFont="1" applyFill="1" applyBorder="1" applyAlignment="1">
      <alignment horizontal="left"/>
    </xf>
    <xf numFmtId="0" fontId="10" fillId="6" borderId="52" xfId="15" applyFont="1" applyFill="1" applyBorder="1" applyAlignment="1" applyProtection="1">
      <alignment vertical="top"/>
    </xf>
    <xf numFmtId="0" fontId="12" fillId="6" borderId="51" xfId="15" applyFont="1" applyFill="1" applyBorder="1" applyAlignment="1" applyProtection="1">
      <alignment horizontal="left"/>
    </xf>
    <xf numFmtId="0" fontId="15" fillId="4" borderId="51" xfId="15" applyFont="1" applyFill="1" applyBorder="1" applyAlignment="1" applyProtection="1">
      <alignment horizontal="center" vertical="top"/>
    </xf>
    <xf numFmtId="0" fontId="11" fillId="0" borderId="52" xfId="15" applyFont="1" applyBorder="1" applyAlignment="1">
      <alignment horizontal="justify" vertical="top" wrapText="1"/>
    </xf>
    <xf numFmtId="0" fontId="10" fillId="6" borderId="52" xfId="15" applyFont="1" applyFill="1" applyBorder="1" applyProtection="1"/>
    <xf numFmtId="0" fontId="10" fillId="4" borderId="51" xfId="15" applyFont="1" applyFill="1" applyBorder="1" applyAlignment="1" applyProtection="1">
      <alignment horizontal="center" vertical="top"/>
    </xf>
    <xf numFmtId="0" fontId="10" fillId="4" borderId="53" xfId="15" applyFont="1" applyFill="1" applyBorder="1" applyAlignment="1" applyProtection="1">
      <alignment horizontal="center" vertical="top"/>
    </xf>
    <xf numFmtId="0" fontId="12" fillId="6" borderId="35" xfId="15" applyFont="1" applyFill="1" applyBorder="1" applyAlignment="1" applyProtection="1">
      <alignment horizontal="left"/>
    </xf>
    <xf numFmtId="0" fontId="12" fillId="0" borderId="35" xfId="15" applyFont="1" applyFill="1" applyBorder="1" applyAlignment="1" applyProtection="1">
      <alignment horizontal="left"/>
      <protection locked="0"/>
    </xf>
    <xf numFmtId="0" fontId="10" fillId="4" borderId="35" xfId="15" applyFont="1" applyFill="1" applyBorder="1" applyAlignment="1" applyProtection="1">
      <alignment horizontal="left"/>
    </xf>
    <xf numFmtId="0" fontId="12" fillId="4" borderId="35" xfId="15" applyFont="1" applyFill="1" applyBorder="1" applyAlignment="1" applyProtection="1">
      <alignment horizontal="left" wrapText="1"/>
    </xf>
    <xf numFmtId="0" fontId="15" fillId="0" borderId="35" xfId="15" applyBorder="1"/>
    <xf numFmtId="0" fontId="10" fillId="6" borderId="35" xfId="15" applyFont="1" applyFill="1" applyBorder="1" applyAlignment="1" applyProtection="1">
      <alignment vertical="top"/>
    </xf>
    <xf numFmtId="0" fontId="10" fillId="6" borderId="54" xfId="15" applyFont="1" applyFill="1" applyBorder="1" applyAlignment="1" applyProtection="1">
      <alignment vertical="top"/>
    </xf>
    <xf numFmtId="0" fontId="19" fillId="4" borderId="0" xfId="0" applyFont="1" applyFill="1" applyBorder="1" applyAlignment="1">
      <alignment horizontal="justify" vertical="center"/>
    </xf>
    <xf numFmtId="0" fontId="19" fillId="4" borderId="0" xfId="0" applyFont="1" applyFill="1" applyBorder="1" applyAlignment="1">
      <alignment horizontal="center" vertical="center"/>
    </xf>
    <xf numFmtId="0" fontId="0" fillId="4" borderId="52" xfId="0" applyFill="1" applyBorder="1" applyAlignment="1">
      <alignment horizontal="center" vertical="center" wrapText="1"/>
    </xf>
    <xf numFmtId="0" fontId="12" fillId="4" borderId="51" xfId="1" applyFont="1" applyFill="1" applyBorder="1" applyAlignment="1">
      <alignment horizontal="left" vertical="center"/>
    </xf>
    <xf numFmtId="0" fontId="0" fillId="4" borderId="0" xfId="0" applyFill="1" applyBorder="1" applyAlignment="1">
      <alignment horizontal="left" vertical="center"/>
    </xf>
    <xf numFmtId="0" fontId="0" fillId="4" borderId="54" xfId="0" applyFill="1" applyBorder="1" applyAlignment="1">
      <alignment horizontal="center" vertical="center"/>
    </xf>
    <xf numFmtId="0" fontId="15" fillId="4" borderId="51" xfId="71" applyFont="1" applyFill="1" applyBorder="1" applyAlignment="1" applyProtection="1">
      <alignment horizontal="left" vertical="top" wrapText="1"/>
    </xf>
    <xf numFmtId="0" fontId="15" fillId="4" borderId="52" xfId="71" applyFont="1" applyFill="1" applyBorder="1" applyAlignment="1" applyProtection="1">
      <alignment vertical="top"/>
    </xf>
    <xf numFmtId="165" fontId="10" fillId="0" borderId="0" xfId="15" applyNumberFormat="1" applyFont="1" applyBorder="1"/>
    <xf numFmtId="0" fontId="10" fillId="0" borderId="51" xfId="15" applyFont="1" applyBorder="1" applyAlignment="1" applyProtection="1">
      <alignment horizontal="center" vertical="top" wrapText="1"/>
      <protection hidden="1"/>
    </xf>
    <xf numFmtId="0" fontId="10" fillId="0" borderId="52" xfId="15" applyFont="1" applyBorder="1" applyAlignment="1" applyProtection="1">
      <alignment horizontal="justify" vertical="top" wrapText="1"/>
      <protection hidden="1"/>
    </xf>
    <xf numFmtId="0" fontId="10" fillId="6" borderId="51" xfId="15" applyFont="1" applyFill="1" applyBorder="1" applyAlignment="1" applyProtection="1">
      <alignment vertical="top"/>
    </xf>
    <xf numFmtId="0" fontId="15" fillId="0" borderId="52" xfId="15" applyBorder="1"/>
    <xf numFmtId="0" fontId="10" fillId="6" borderId="53" xfId="15" applyFont="1" applyFill="1" applyBorder="1" applyAlignment="1" applyProtection="1">
      <alignment vertical="top"/>
    </xf>
    <xf numFmtId="0" fontId="15" fillId="0" borderId="54" xfId="15" applyBorder="1"/>
    <xf numFmtId="0" fontId="73" fillId="4" borderId="13" xfId="1" applyFont="1" applyFill="1" applyBorder="1" applyAlignment="1">
      <alignment horizontal="center" vertical="center"/>
    </xf>
    <xf numFmtId="0" fontId="73" fillId="4" borderId="2" xfId="1" applyFont="1" applyFill="1" applyBorder="1" applyAlignment="1">
      <alignment horizontal="justify" vertical="center"/>
    </xf>
    <xf numFmtId="0" fontId="83" fillId="4" borderId="13" xfId="2" applyFont="1" applyFill="1" applyBorder="1" applyAlignment="1">
      <alignment horizontal="center" vertical="center"/>
    </xf>
    <xf numFmtId="0" fontId="45" fillId="4" borderId="2" xfId="11" applyNumberFormat="1" applyFont="1" applyFill="1" applyBorder="1" applyAlignment="1">
      <alignment horizontal="center" vertical="center" wrapText="1"/>
    </xf>
    <xf numFmtId="0" fontId="76" fillId="4" borderId="2" xfId="0" applyFont="1" applyFill="1" applyBorder="1" applyAlignment="1">
      <alignment horizontal="justify" vertical="center" wrapText="1"/>
    </xf>
    <xf numFmtId="43" fontId="4" fillId="4" borderId="14" xfId="0" applyNumberFormat="1" applyFont="1" applyFill="1" applyBorder="1" applyAlignment="1">
      <alignment horizontal="center" vertical="center"/>
    </xf>
    <xf numFmtId="0" fontId="51" fillId="4" borderId="14" xfId="2" quotePrefix="1" applyFont="1" applyFill="1" applyBorder="1" applyAlignment="1">
      <alignment horizontal="left" vertical="center"/>
    </xf>
    <xf numFmtId="167" fontId="45" fillId="4" borderId="2" xfId="11" applyNumberFormat="1" applyFont="1" applyFill="1" applyBorder="1" applyAlignment="1">
      <alignment horizontal="center" vertical="center"/>
    </xf>
    <xf numFmtId="43" fontId="73" fillId="4" borderId="2" xfId="0" applyNumberFormat="1" applyFont="1" applyFill="1" applyBorder="1" applyAlignment="1">
      <alignment horizontal="center" vertical="center"/>
    </xf>
    <xf numFmtId="0" fontId="16" fillId="4" borderId="2" xfId="0" applyFont="1" applyFill="1" applyBorder="1" applyAlignment="1">
      <alignment vertical="center" wrapText="1"/>
    </xf>
    <xf numFmtId="0" fontId="82" fillId="4" borderId="2" xfId="55" applyFont="1" applyFill="1" applyBorder="1" applyAlignment="1">
      <alignment horizontal="center" vertical="center"/>
    </xf>
    <xf numFmtId="0" fontId="45" fillId="4" borderId="2" xfId="0" applyFont="1" applyFill="1" applyBorder="1" applyAlignment="1">
      <alignment horizontal="center" vertical="center" wrapText="1"/>
    </xf>
    <xf numFmtId="0" fontId="47" fillId="4" borderId="2" xfId="55" applyFont="1" applyFill="1" applyBorder="1" applyAlignment="1">
      <alignment horizontal="left" vertical="center" wrapText="1"/>
    </xf>
    <xf numFmtId="0" fontId="82" fillId="4" borderId="2" xfId="55" applyFont="1" applyFill="1" applyBorder="1" applyAlignment="1">
      <alignment horizontal="center" vertical="center" wrapText="1"/>
    </xf>
    <xf numFmtId="0" fontId="82" fillId="4" borderId="2" xfId="52" applyFont="1" applyFill="1" applyBorder="1" applyAlignment="1">
      <alignment horizontal="center" vertical="center" wrapText="1"/>
    </xf>
    <xf numFmtId="164" fontId="0" fillId="4" borderId="0" xfId="0" applyNumberFormat="1" applyFill="1" applyAlignment="1">
      <alignment horizontal="center" vertical="center"/>
    </xf>
    <xf numFmtId="166" fontId="82" fillId="4" borderId="2" xfId="52" applyNumberFormat="1" applyFont="1" applyFill="1" applyBorder="1" applyAlignment="1">
      <alignment horizontal="left" vertical="center" wrapText="1"/>
    </xf>
    <xf numFmtId="0" fontId="45" fillId="4" borderId="2" xfId="0" applyFont="1" applyFill="1" applyBorder="1" applyAlignment="1">
      <alignment horizontal="center" vertical="center"/>
    </xf>
    <xf numFmtId="1" fontId="45" fillId="4" borderId="2" xfId="0" applyNumberFormat="1" applyFont="1" applyFill="1" applyBorder="1" applyAlignment="1">
      <alignment horizontal="center" vertical="center" wrapText="1"/>
    </xf>
    <xf numFmtId="0" fontId="59" fillId="4" borderId="2" xfId="0" applyFont="1" applyFill="1" applyBorder="1" applyAlignment="1">
      <alignment horizontal="center" vertical="center"/>
    </xf>
    <xf numFmtId="43" fontId="0" fillId="4" borderId="0" xfId="0" applyNumberFormat="1" applyFill="1" applyAlignment="1">
      <alignment horizontal="center" vertical="center"/>
    </xf>
    <xf numFmtId="0" fontId="87" fillId="4" borderId="2" xfId="0" applyFont="1" applyFill="1" applyBorder="1" applyAlignment="1">
      <alignment horizontal="justify" vertical="center" wrapText="1"/>
    </xf>
    <xf numFmtId="43" fontId="6" fillId="4" borderId="2" xfId="0" applyNumberFormat="1" applyFont="1" applyFill="1" applyBorder="1" applyAlignment="1">
      <alignment horizontal="center" vertical="center"/>
    </xf>
    <xf numFmtId="0" fontId="0" fillId="4" borderId="0" xfId="0" applyFont="1" applyFill="1" applyAlignment="1">
      <alignment horizontal="center" vertical="center"/>
    </xf>
    <xf numFmtId="1" fontId="4" fillId="4" borderId="3" xfId="5" applyNumberFormat="1" applyFont="1" applyFill="1" applyBorder="1" applyAlignment="1">
      <alignment horizontal="center" vertical="center"/>
    </xf>
    <xf numFmtId="0" fontId="56" fillId="4" borderId="2" xfId="2" applyFont="1" applyFill="1" applyBorder="1" applyAlignment="1">
      <alignment vertical="center"/>
    </xf>
    <xf numFmtId="0" fontId="2" fillId="4" borderId="2" xfId="2" applyFont="1" applyFill="1" applyBorder="1" applyAlignment="1">
      <alignment vertical="center"/>
    </xf>
    <xf numFmtId="0" fontId="2" fillId="4" borderId="14" xfId="2" applyFont="1" applyFill="1" applyBorder="1" applyAlignment="1">
      <alignment vertical="center" wrapText="1"/>
    </xf>
    <xf numFmtId="0" fontId="43" fillId="4" borderId="2" xfId="2" applyFont="1" applyFill="1" applyBorder="1" applyAlignment="1">
      <alignment horizontal="center" vertical="center"/>
    </xf>
    <xf numFmtId="43" fontId="69" fillId="4" borderId="16" xfId="5" applyNumberFormat="1" applyFont="1" applyFill="1" applyBorder="1" applyAlignment="1">
      <alignment horizontal="center" vertical="center"/>
    </xf>
    <xf numFmtId="0" fontId="42" fillId="6" borderId="51" xfId="15" applyFont="1" applyFill="1" applyBorder="1" applyAlignment="1" applyProtection="1">
      <alignment horizontal="center" vertical="center" wrapText="1"/>
    </xf>
    <xf numFmtId="0" fontId="42" fillId="6" borderId="0" xfId="15" applyFont="1" applyFill="1" applyBorder="1" applyAlignment="1" applyProtection="1">
      <alignment horizontal="center" vertical="center" wrapText="1"/>
    </xf>
    <xf numFmtId="0" fontId="39" fillId="0" borderId="52" xfId="15" applyFont="1" applyBorder="1"/>
    <xf numFmtId="0" fontId="10" fillId="6" borderId="51" xfId="66" applyFont="1" applyFill="1" applyBorder="1" applyAlignment="1" applyProtection="1">
      <alignment horizontal="left"/>
    </xf>
    <xf numFmtId="0" fontId="11" fillId="0" borderId="0" xfId="52" applyFont="1" applyBorder="1" applyAlignment="1">
      <alignment vertical="top" wrapText="1"/>
    </xf>
    <xf numFmtId="0" fontId="11" fillId="0" borderId="0" xfId="52" applyFont="1" applyBorder="1"/>
    <xf numFmtId="0" fontId="12" fillId="6" borderId="51" xfId="66" applyFont="1" applyFill="1" applyBorder="1" applyAlignment="1" applyProtection="1">
      <alignment horizontal="left"/>
    </xf>
    <xf numFmtId="0" fontId="39" fillId="0" borderId="0" xfId="15" applyFont="1" applyBorder="1" applyAlignment="1">
      <alignment vertical="top" wrapText="1"/>
    </xf>
    <xf numFmtId="0" fontId="40" fillId="0" borderId="53" xfId="15" applyFont="1" applyBorder="1" applyAlignment="1">
      <alignment horizontal="center" vertical="top" wrapText="1"/>
    </xf>
    <xf numFmtId="0" fontId="40" fillId="0" borderId="35" xfId="15" applyFont="1" applyBorder="1" applyAlignment="1">
      <alignment horizontal="center" vertical="top" wrapText="1"/>
    </xf>
    <xf numFmtId="0" fontId="39" fillId="0" borderId="35" xfId="64" applyFont="1" applyFill="1" applyBorder="1" applyAlignment="1">
      <alignment horizontal="center" vertical="center" wrapText="1"/>
    </xf>
    <xf numFmtId="0" fontId="39" fillId="0" borderId="35" xfId="15" applyFont="1" applyBorder="1"/>
    <xf numFmtId="0" fontId="39" fillId="0" borderId="54" xfId="15" applyFont="1" applyBorder="1"/>
    <xf numFmtId="0" fontId="15" fillId="0" borderId="0" xfId="15" applyFont="1" applyBorder="1" applyAlignment="1">
      <alignment horizontal="justify" vertical="center" wrapText="1"/>
    </xf>
    <xf numFmtId="0" fontId="40" fillId="0" borderId="52" xfId="15" applyFont="1" applyBorder="1" applyAlignment="1">
      <alignment horizontal="center"/>
    </xf>
    <xf numFmtId="0" fontId="15" fillId="0" borderId="0" xfId="15" applyFont="1" applyBorder="1" applyAlignment="1"/>
    <xf numFmtId="0" fontId="15" fillId="0" borderId="0" xfId="15" applyFont="1" applyBorder="1" applyAlignment="1">
      <alignment horizontal="justify" vertical="center"/>
    </xf>
    <xf numFmtId="0" fontId="54" fillId="0" borderId="52" xfId="15" applyFont="1" applyBorder="1" applyAlignment="1">
      <alignment horizontal="center"/>
    </xf>
    <xf numFmtId="0" fontId="9" fillId="0" borderId="51" xfId="15" applyFont="1" applyFill="1" applyBorder="1" applyAlignment="1">
      <alignment vertical="center" wrapText="1"/>
    </xf>
    <xf numFmtId="0" fontId="15" fillId="0" borderId="0" xfId="15" applyBorder="1" applyAlignment="1">
      <alignment wrapText="1"/>
    </xf>
    <xf numFmtId="0" fontId="16" fillId="6" borderId="51" xfId="66" applyFont="1" applyFill="1" applyBorder="1" applyAlignment="1" applyProtection="1">
      <alignment horizontal="left"/>
    </xf>
    <xf numFmtId="0" fontId="39" fillId="0" borderId="52" xfId="15" applyFont="1" applyBorder="1" applyAlignment="1">
      <alignment horizontal="center" vertical="top"/>
    </xf>
    <xf numFmtId="0" fontId="15" fillId="0" borderId="51" xfId="15" applyFont="1" applyBorder="1" applyAlignment="1">
      <alignment horizontal="left" vertical="center" wrapText="1"/>
    </xf>
    <xf numFmtId="0" fontId="12" fillId="6" borderId="0" xfId="66" applyFont="1" applyFill="1" applyBorder="1" applyAlignment="1" applyProtection="1">
      <alignment horizontal="left"/>
    </xf>
    <xf numFmtId="0" fontId="12" fillId="0" borderId="51" xfId="52" applyFont="1" applyBorder="1" applyAlignment="1">
      <alignment horizontal="center" vertical="top" wrapText="1"/>
    </xf>
    <xf numFmtId="0" fontId="10" fillId="0" borderId="52" xfId="64" applyFont="1" applyFill="1" applyBorder="1" applyAlignment="1">
      <alignment horizontal="center" vertical="center" wrapText="1"/>
    </xf>
    <xf numFmtId="0" fontId="12" fillId="0" borderId="53" xfId="52" applyFont="1" applyBorder="1" applyAlignment="1">
      <alignment horizontal="center" vertical="top" wrapText="1"/>
    </xf>
    <xf numFmtId="0" fontId="12" fillId="0" borderId="35" xfId="52" applyFont="1" applyBorder="1" applyAlignment="1">
      <alignment horizontal="center" vertical="top" wrapText="1"/>
    </xf>
    <xf numFmtId="0" fontId="10" fillId="0" borderId="35" xfId="52" applyFont="1" applyBorder="1"/>
    <xf numFmtId="0" fontId="10" fillId="0" borderId="54" xfId="52" applyFont="1" applyBorder="1"/>
    <xf numFmtId="0" fontId="0" fillId="0" borderId="50" xfId="0" applyBorder="1"/>
    <xf numFmtId="0" fontId="0" fillId="0" borderId="52" xfId="0" applyBorder="1"/>
    <xf numFmtId="0" fontId="19" fillId="7" borderId="51" xfId="15" applyFont="1" applyFill="1" applyBorder="1" applyAlignment="1">
      <alignment horizontal="center" vertical="top" wrapText="1"/>
    </xf>
    <xf numFmtId="0" fontId="40" fillId="0" borderId="51" xfId="66" applyFont="1" applyBorder="1" applyAlignment="1" applyProtection="1">
      <alignment horizontal="left"/>
    </xf>
    <xf numFmtId="0" fontId="39" fillId="0" borderId="52" xfId="15" applyFont="1" applyBorder="1" applyAlignment="1">
      <alignment horizontal="justify" vertical="top" wrapText="1"/>
    </xf>
    <xf numFmtId="0" fontId="66" fillId="0" borderId="14" xfId="0" applyFont="1" applyBorder="1"/>
    <xf numFmtId="0" fontId="24" fillId="0" borderId="13" xfId="15" applyFont="1" applyBorder="1" applyAlignment="1">
      <alignment vertical="center"/>
    </xf>
    <xf numFmtId="0" fontId="66" fillId="0" borderId="14" xfId="0" applyFont="1" applyBorder="1" applyAlignment="1">
      <alignment vertical="center"/>
    </xf>
    <xf numFmtId="0" fontId="24" fillId="0" borderId="13" xfId="15" applyFont="1" applyBorder="1" applyAlignment="1" applyProtection="1">
      <alignment vertical="top" wrapText="1"/>
    </xf>
    <xf numFmtId="0" fontId="24" fillId="0" borderId="15" xfId="15" applyFont="1" applyBorder="1" applyAlignment="1" applyProtection="1">
      <alignment vertical="top" wrapText="1"/>
    </xf>
    <xf numFmtId="0" fontId="67" fillId="0" borderId="16" xfId="15" applyFont="1" applyBorder="1" applyAlignment="1" applyProtection="1">
      <alignment horizontal="left" vertical="center" wrapText="1"/>
    </xf>
    <xf numFmtId="0" fontId="66" fillId="0" borderId="17" xfId="0" applyFont="1" applyBorder="1"/>
    <xf numFmtId="0" fontId="14" fillId="6" borderId="51" xfId="15" applyFont="1" applyFill="1" applyBorder="1" applyAlignment="1" applyProtection="1">
      <alignment horizontal="center" vertical="top" wrapText="1"/>
    </xf>
    <xf numFmtId="0" fontId="14" fillId="6" borderId="0" xfId="15" applyFont="1" applyFill="1" applyBorder="1" applyAlignment="1" applyProtection="1">
      <alignment horizontal="center" vertical="top" wrapText="1"/>
    </xf>
    <xf numFmtId="0" fontId="14" fillId="6" borderId="52" xfId="15" applyFont="1" applyFill="1" applyBorder="1" applyAlignment="1" applyProtection="1">
      <alignment horizontal="center" vertical="top" wrapText="1"/>
    </xf>
    <xf numFmtId="0" fontId="65" fillId="6" borderId="51" xfId="66" applyFont="1" applyFill="1" applyBorder="1" applyAlignment="1" applyProtection="1">
      <alignment horizontal="left" vertical="center"/>
    </xf>
    <xf numFmtId="0" fontId="65" fillId="0" borderId="52" xfId="15" applyFont="1" applyBorder="1" applyAlignment="1">
      <alignment vertical="center"/>
    </xf>
    <xf numFmtId="0" fontId="51" fillId="4" borderId="13" xfId="2" applyFont="1" applyFill="1" applyBorder="1" applyAlignment="1">
      <alignment horizontal="left" vertical="center"/>
    </xf>
    <xf numFmtId="0" fontId="51" fillId="4" borderId="2" xfId="2" quotePrefix="1" applyFont="1" applyFill="1" applyBorder="1" applyAlignment="1">
      <alignment horizontal="left" vertical="center"/>
    </xf>
    <xf numFmtId="43" fontId="59" fillId="4" borderId="2" xfId="0" applyNumberFormat="1" applyFont="1" applyFill="1" applyBorder="1" applyAlignment="1">
      <alignment horizontal="center" vertical="center"/>
    </xf>
    <xf numFmtId="0" fontId="68" fillId="4" borderId="44" xfId="5" applyFont="1" applyFill="1" applyBorder="1" applyAlignment="1">
      <alignment horizontal="center" vertical="center"/>
    </xf>
    <xf numFmtId="0" fontId="68" fillId="4" borderId="31" xfId="5" applyFont="1" applyFill="1" applyBorder="1" applyAlignment="1">
      <alignment horizontal="center" vertical="center"/>
    </xf>
    <xf numFmtId="0" fontId="68" fillId="4" borderId="45" xfId="5" applyFont="1" applyFill="1" applyBorder="1" applyAlignment="1">
      <alignment horizontal="center" vertical="center"/>
    </xf>
    <xf numFmtId="0" fontId="51" fillId="4" borderId="13" xfId="2" applyFont="1" applyFill="1" applyBorder="1" applyAlignment="1">
      <alignment horizontal="left" vertical="center"/>
    </xf>
    <xf numFmtId="0" fontId="51" fillId="4" borderId="2" xfId="2" quotePrefix="1" applyFont="1" applyFill="1" applyBorder="1" applyAlignment="1">
      <alignment horizontal="left" vertical="center"/>
    </xf>
    <xf numFmtId="0" fontId="51" fillId="4" borderId="14" xfId="2" quotePrefix="1" applyFont="1" applyFill="1" applyBorder="1" applyAlignment="1">
      <alignment horizontal="left" vertical="center"/>
    </xf>
    <xf numFmtId="0" fontId="51" fillId="4" borderId="10" xfId="2" applyFont="1" applyFill="1" applyBorder="1" applyAlignment="1">
      <alignment horizontal="left" vertical="center"/>
    </xf>
    <xf numFmtId="0" fontId="51" fillId="4" borderId="11" xfId="2" quotePrefix="1" applyFont="1" applyFill="1" applyBorder="1" applyAlignment="1">
      <alignment horizontal="left" vertical="center"/>
    </xf>
    <xf numFmtId="0" fontId="51" fillId="4" borderId="12" xfId="2" quotePrefix="1" applyFont="1" applyFill="1" applyBorder="1" applyAlignment="1">
      <alignment horizontal="left" vertical="center"/>
    </xf>
    <xf numFmtId="0" fontId="21" fillId="4" borderId="49" xfId="0" applyFont="1" applyFill="1" applyBorder="1" applyAlignment="1">
      <alignment horizontal="center" vertical="center"/>
    </xf>
    <xf numFmtId="0" fontId="21" fillId="4" borderId="37" xfId="0" applyFont="1" applyFill="1" applyBorder="1" applyAlignment="1">
      <alignment horizontal="center" vertical="center"/>
    </xf>
    <xf numFmtId="0" fontId="21" fillId="4" borderId="50" xfId="0" applyFont="1" applyFill="1" applyBorder="1" applyAlignment="1">
      <alignment horizontal="center" vertical="center"/>
    </xf>
    <xf numFmtId="0" fontId="42" fillId="4" borderId="51" xfId="0" applyFont="1" applyFill="1" applyBorder="1" applyAlignment="1">
      <alignment horizontal="center" vertical="center"/>
    </xf>
    <xf numFmtId="0" fontId="42" fillId="4" borderId="0" xfId="0" applyFont="1" applyFill="1" applyBorder="1" applyAlignment="1">
      <alignment horizontal="center" vertical="center"/>
    </xf>
    <xf numFmtId="0" fontId="42" fillId="4" borderId="52" xfId="0" applyFont="1" applyFill="1" applyBorder="1" applyAlignment="1">
      <alignment horizontal="center" vertical="center"/>
    </xf>
    <xf numFmtId="0" fontId="14" fillId="4" borderId="51"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52" xfId="0" applyFont="1" applyFill="1" applyBorder="1" applyAlignment="1">
      <alignment horizontal="center" vertical="center"/>
    </xf>
    <xf numFmtId="0" fontId="6" fillId="4" borderId="23" xfId="1" applyFont="1" applyFill="1" applyBorder="1" applyAlignment="1">
      <alignment horizontal="center" vertical="center" wrapText="1"/>
    </xf>
    <xf numFmtId="0" fontId="6" fillId="4" borderId="25" xfId="1" applyFont="1" applyFill="1" applyBorder="1" applyAlignment="1">
      <alignment horizontal="center" vertical="center" wrapText="1"/>
    </xf>
    <xf numFmtId="0" fontId="6" fillId="4" borderId="2" xfId="1" applyFont="1" applyFill="1" applyBorder="1" applyAlignment="1">
      <alignment horizontal="center" vertical="center" wrapText="1"/>
    </xf>
    <xf numFmtId="0" fontId="10" fillId="4" borderId="51" xfId="0" applyFont="1" applyFill="1" applyBorder="1" applyAlignment="1">
      <alignment horizontal="left" vertical="top" wrapText="1"/>
    </xf>
    <xf numFmtId="0" fontId="10" fillId="4" borderId="0" xfId="0" applyFont="1" applyFill="1" applyBorder="1" applyAlignment="1">
      <alignment horizontal="left" vertical="top" wrapText="1"/>
    </xf>
    <xf numFmtId="0" fontId="10" fillId="4" borderId="52" xfId="0" applyFont="1" applyFill="1" applyBorder="1" applyAlignment="1">
      <alignment horizontal="left" vertical="top" wrapText="1"/>
    </xf>
    <xf numFmtId="0" fontId="20" fillId="4" borderId="26" xfId="2" applyFont="1" applyFill="1" applyBorder="1" applyAlignment="1">
      <alignment horizontal="center" vertical="center"/>
    </xf>
    <xf numFmtId="0" fontId="20" fillId="4" borderId="4" xfId="2" applyFont="1" applyFill="1" applyBorder="1" applyAlignment="1">
      <alignment horizontal="center" vertical="center"/>
    </xf>
    <xf numFmtId="0" fontId="20" fillId="4" borderId="27" xfId="2" applyFont="1" applyFill="1" applyBorder="1" applyAlignment="1">
      <alignment horizontal="center" vertical="center"/>
    </xf>
    <xf numFmtId="0" fontId="20" fillId="4" borderId="28" xfId="2" applyFont="1" applyFill="1" applyBorder="1" applyAlignment="1">
      <alignment horizontal="center" vertical="center"/>
    </xf>
    <xf numFmtId="0" fontId="20" fillId="4" borderId="41" xfId="2" applyFont="1" applyFill="1" applyBorder="1" applyAlignment="1">
      <alignment horizontal="center" vertical="center"/>
    </xf>
    <xf numFmtId="0" fontId="20" fillId="4" borderId="32" xfId="2" applyFont="1" applyFill="1" applyBorder="1" applyAlignment="1">
      <alignment horizontal="center" vertical="center"/>
    </xf>
    <xf numFmtId="0" fontId="6" fillId="4" borderId="37"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6" fillId="4" borderId="9" xfId="1"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18" fillId="6" borderId="49" xfId="15" applyFont="1" applyFill="1" applyBorder="1" applyAlignment="1" applyProtection="1">
      <alignment horizontal="center" vertical="center" wrapText="1"/>
    </xf>
    <xf numFmtId="0" fontId="18" fillId="6" borderId="37" xfId="15" applyFont="1" applyFill="1" applyBorder="1" applyAlignment="1" applyProtection="1">
      <alignment horizontal="center" vertical="center" wrapText="1"/>
    </xf>
    <xf numFmtId="0" fontId="18" fillId="6" borderId="50" xfId="15" applyFont="1" applyFill="1" applyBorder="1" applyAlignment="1" applyProtection="1">
      <alignment horizontal="center" vertical="center" wrapText="1"/>
    </xf>
    <xf numFmtId="0" fontId="11" fillId="4" borderId="51" xfId="15" applyFont="1" applyFill="1" applyBorder="1" applyAlignment="1" applyProtection="1">
      <alignment horizontal="center" vertical="center" wrapText="1"/>
    </xf>
    <xf numFmtId="0" fontId="11" fillId="4" borderId="0" xfId="15" applyFont="1" applyFill="1" applyBorder="1" applyAlignment="1" applyProtection="1">
      <alignment horizontal="center" vertical="center" wrapText="1"/>
    </xf>
    <xf numFmtId="0" fontId="11" fillId="4" borderId="52" xfId="15" applyFont="1" applyFill="1" applyBorder="1" applyAlignment="1" applyProtection="1">
      <alignment horizontal="center" vertical="center" wrapText="1"/>
    </xf>
    <xf numFmtId="0" fontId="42" fillId="7" borderId="51" xfId="15" applyFont="1" applyFill="1" applyBorder="1" applyAlignment="1">
      <alignment horizontal="center" vertical="top" wrapText="1"/>
    </xf>
    <xf numFmtId="0" fontId="42" fillId="7" borderId="0" xfId="15" applyFont="1" applyFill="1" applyBorder="1" applyAlignment="1">
      <alignment horizontal="center" vertical="top" wrapText="1"/>
    </xf>
    <xf numFmtId="0" fontId="42" fillId="7" borderId="52" xfId="15" applyFont="1" applyFill="1" applyBorder="1" applyAlignment="1">
      <alignment horizontal="center" vertical="top" wrapText="1"/>
    </xf>
    <xf numFmtId="0" fontId="25" fillId="4" borderId="0" xfId="15" applyFont="1" applyFill="1" applyBorder="1" applyAlignment="1" applyProtection="1">
      <alignment vertical="top" wrapText="1"/>
    </xf>
    <xf numFmtId="0" fontId="26" fillId="0" borderId="0" xfId="15" applyFont="1" applyBorder="1" applyAlignment="1">
      <alignment horizontal="left" wrapText="1"/>
    </xf>
    <xf numFmtId="166" fontId="16" fillId="0" borderId="10" xfId="15" applyNumberFormat="1" applyFont="1" applyBorder="1" applyAlignment="1">
      <alignment horizontal="center" vertical="center" wrapText="1"/>
    </xf>
    <xf numFmtId="0" fontId="15" fillId="0" borderId="15" xfId="15" applyFont="1" applyBorder="1" applyAlignment="1">
      <alignment horizontal="center" vertical="center"/>
    </xf>
    <xf numFmtId="165" fontId="16" fillId="0" borderId="11" xfId="15" applyNumberFormat="1" applyFont="1" applyBorder="1" applyAlignment="1">
      <alignment horizontal="center" vertical="center"/>
    </xf>
    <xf numFmtId="0" fontId="15" fillId="0" borderId="16" xfId="15" applyFont="1" applyBorder="1" applyAlignment="1">
      <alignment horizontal="center" vertical="center"/>
    </xf>
    <xf numFmtId="167" fontId="16" fillId="0" borderId="11" xfId="15" applyNumberFormat="1" applyFont="1" applyBorder="1" applyAlignment="1">
      <alignment horizontal="center" vertical="center"/>
    </xf>
    <xf numFmtId="167" fontId="16" fillId="0" borderId="11" xfId="15" applyNumberFormat="1" applyFont="1" applyBorder="1" applyAlignment="1">
      <alignment horizontal="center" vertical="center" wrapText="1"/>
    </xf>
    <xf numFmtId="0" fontId="16" fillId="0" borderId="11" xfId="15" applyFont="1" applyBorder="1" applyAlignment="1">
      <alignment horizontal="center" vertical="center" wrapText="1"/>
    </xf>
    <xf numFmtId="165" fontId="16" fillId="0" borderId="11" xfId="15" applyNumberFormat="1" applyFont="1" applyBorder="1" applyAlignment="1">
      <alignment horizontal="center" vertical="center" wrapText="1"/>
    </xf>
    <xf numFmtId="0" fontId="12" fillId="6" borderId="0" xfId="15" applyFont="1" applyFill="1" applyBorder="1" applyAlignment="1" applyProtection="1">
      <alignment horizontal="center" wrapText="1"/>
    </xf>
    <xf numFmtId="0" fontId="12" fillId="6" borderId="52" xfId="15" applyFont="1" applyFill="1" applyBorder="1" applyAlignment="1" applyProtection="1">
      <alignment horizontal="center" wrapText="1"/>
    </xf>
    <xf numFmtId="0" fontId="15" fillId="4" borderId="51" xfId="71" applyFont="1" applyFill="1" applyBorder="1" applyAlignment="1" applyProtection="1">
      <alignment horizontal="left" vertical="top" wrapText="1"/>
    </xf>
    <xf numFmtId="0" fontId="15" fillId="4" borderId="0" xfId="71" applyFont="1" applyFill="1" applyBorder="1" applyAlignment="1" applyProtection="1">
      <alignment horizontal="left" vertical="top" wrapText="1"/>
    </xf>
    <xf numFmtId="0" fontId="15" fillId="4" borderId="52" xfId="71" applyFont="1" applyFill="1" applyBorder="1" applyAlignment="1" applyProtection="1">
      <alignment horizontal="left" vertical="top" wrapText="1"/>
    </xf>
    <xf numFmtId="0" fontId="52" fillId="8" borderId="46" xfId="6" applyFont="1" applyFill="1" applyBorder="1" applyAlignment="1">
      <alignment horizontal="center" vertical="center" wrapText="1"/>
    </xf>
    <xf numFmtId="0" fontId="52" fillId="8" borderId="43" xfId="6" applyFont="1" applyFill="1" applyBorder="1" applyAlignment="1">
      <alignment horizontal="center" vertical="center" wrapText="1"/>
    </xf>
    <xf numFmtId="0" fontId="52" fillId="8" borderId="34" xfId="6" applyFont="1" applyFill="1" applyBorder="1" applyAlignment="1">
      <alignment horizontal="center" vertical="center" wrapText="1"/>
    </xf>
    <xf numFmtId="0" fontId="11" fillId="4" borderId="51" xfId="15" applyFont="1" applyFill="1" applyBorder="1" applyAlignment="1" applyProtection="1">
      <alignment horizontal="center" vertical="top" wrapText="1"/>
    </xf>
    <xf numFmtId="0" fontId="11" fillId="4" borderId="0" xfId="15" applyFont="1" applyFill="1" applyBorder="1" applyAlignment="1" applyProtection="1">
      <alignment horizontal="center" vertical="top" wrapText="1"/>
    </xf>
    <xf numFmtId="0" fontId="11" fillId="4" borderId="52" xfId="15" applyFont="1" applyFill="1" applyBorder="1" applyAlignment="1" applyProtection="1">
      <alignment horizontal="center" vertical="top" wrapText="1"/>
    </xf>
    <xf numFmtId="0" fontId="14" fillId="7" borderId="51" xfId="15" applyFont="1" applyFill="1" applyBorder="1" applyAlignment="1">
      <alignment horizontal="center" vertical="top" wrapText="1"/>
    </xf>
    <xf numFmtId="0" fontId="14" fillId="7" borderId="0" xfId="15" applyFont="1" applyFill="1" applyBorder="1" applyAlignment="1">
      <alignment horizontal="center" vertical="top" wrapText="1"/>
    </xf>
    <xf numFmtId="0" fontId="14" fillId="7" borderId="52" xfId="15" applyFont="1" applyFill="1" applyBorder="1" applyAlignment="1">
      <alignment horizontal="center" vertical="top" wrapText="1"/>
    </xf>
    <xf numFmtId="0" fontId="12" fillId="0" borderId="12" xfId="15" applyFont="1" applyBorder="1" applyAlignment="1">
      <alignment horizontal="center" vertical="center" wrapText="1"/>
    </xf>
    <xf numFmtId="0" fontId="12" fillId="0" borderId="17" xfId="15" applyFont="1" applyBorder="1" applyAlignment="1">
      <alignment horizontal="center" vertical="center" wrapText="1"/>
    </xf>
    <xf numFmtId="167" fontId="12" fillId="0" borderId="23" xfId="15" applyNumberFormat="1" applyFont="1" applyBorder="1" applyAlignment="1">
      <alignment horizontal="center" vertical="center"/>
    </xf>
    <xf numFmtId="167" fontId="12" fillId="0" borderId="25" xfId="15" applyNumberFormat="1" applyFont="1" applyBorder="1" applyAlignment="1">
      <alignment horizontal="center" vertical="center"/>
    </xf>
    <xf numFmtId="0" fontId="12" fillId="6" borderId="51" xfId="15" applyFont="1" applyFill="1" applyBorder="1" applyAlignment="1" applyProtection="1">
      <alignment horizontal="left" wrapText="1"/>
    </xf>
    <xf numFmtId="0" fontId="12" fillId="6" borderId="0" xfId="15" applyFont="1" applyFill="1" applyBorder="1" applyAlignment="1" applyProtection="1">
      <alignment horizontal="left" wrapText="1"/>
    </xf>
    <xf numFmtId="1" fontId="12" fillId="0" borderId="10" xfId="15" applyNumberFormat="1" applyFont="1" applyFill="1" applyBorder="1" applyAlignment="1">
      <alignment horizontal="center" vertical="center" wrapText="1"/>
    </xf>
    <xf numFmtId="0" fontId="10" fillId="0" borderId="15" xfId="15" applyFont="1" applyBorder="1" applyAlignment="1">
      <alignment horizontal="center" vertical="center"/>
    </xf>
    <xf numFmtId="165" fontId="12" fillId="0" borderId="11" xfId="15" applyNumberFormat="1" applyFont="1" applyBorder="1" applyAlignment="1">
      <alignment horizontal="center" vertical="center"/>
    </xf>
    <xf numFmtId="0" fontId="10" fillId="0" borderId="16" xfId="15" applyFont="1" applyBorder="1" applyAlignment="1">
      <alignment horizontal="center" vertical="center"/>
    </xf>
    <xf numFmtId="165" fontId="12" fillId="0" borderId="47" xfId="15" applyNumberFormat="1" applyFont="1" applyFill="1" applyBorder="1" applyAlignment="1">
      <alignment horizontal="center" vertical="center" wrapText="1"/>
    </xf>
    <xf numFmtId="165" fontId="12" fillId="0" borderId="48" xfId="15" applyNumberFormat="1" applyFont="1" applyFill="1" applyBorder="1" applyAlignment="1">
      <alignment horizontal="center" vertical="center" wrapText="1"/>
    </xf>
    <xf numFmtId="167" fontId="12" fillId="0" borderId="19" xfId="15" applyNumberFormat="1" applyFont="1" applyBorder="1" applyAlignment="1">
      <alignment horizontal="center" vertical="center"/>
    </xf>
    <xf numFmtId="167" fontId="12" fillId="0" borderId="41" xfId="15" applyNumberFormat="1" applyFont="1" applyBorder="1" applyAlignment="1">
      <alignment horizontal="center" vertical="center"/>
    </xf>
    <xf numFmtId="167" fontId="12" fillId="0" borderId="29" xfId="15" applyNumberFormat="1" applyFont="1" applyBorder="1" applyAlignment="1">
      <alignment horizontal="center" vertical="center"/>
    </xf>
    <xf numFmtId="167" fontId="47" fillId="0" borderId="3" xfId="15" applyNumberFormat="1" applyFont="1" applyBorder="1" applyAlignment="1">
      <alignment horizontal="center" vertical="center"/>
    </xf>
    <xf numFmtId="167" fontId="47" fillId="0" borderId="4" xfId="15" applyNumberFormat="1" applyFont="1" applyBorder="1" applyAlignment="1">
      <alignment horizontal="center" vertical="center"/>
    </xf>
    <xf numFmtId="167" fontId="47" fillId="0" borderId="5" xfId="15" applyNumberFormat="1" applyFont="1" applyBorder="1" applyAlignment="1">
      <alignment horizontal="center" vertical="center"/>
    </xf>
    <xf numFmtId="167" fontId="12" fillId="0" borderId="3" xfId="15" applyNumberFormat="1" applyFont="1" applyBorder="1" applyAlignment="1">
      <alignment horizontal="center" vertical="center"/>
    </xf>
    <xf numFmtId="167" fontId="12" fillId="0" borderId="4" xfId="15" applyNumberFormat="1" applyFont="1" applyBorder="1" applyAlignment="1">
      <alignment horizontal="center" vertical="center"/>
    </xf>
    <xf numFmtId="167" fontId="12" fillId="0" borderId="5" xfId="15" applyNumberFormat="1" applyFont="1" applyBorder="1" applyAlignment="1">
      <alignment horizontal="center" vertical="center"/>
    </xf>
    <xf numFmtId="0" fontId="11" fillId="0" borderId="20" xfId="15" applyFont="1" applyBorder="1" applyAlignment="1">
      <alignment horizontal="center" vertical="top" wrapText="1"/>
    </xf>
    <xf numFmtId="0" fontId="11" fillId="0" borderId="24" xfId="15" applyFont="1" applyBorder="1" applyAlignment="1">
      <alignment horizontal="center" vertical="top" wrapText="1"/>
    </xf>
    <xf numFmtId="0" fontId="11" fillId="0" borderId="22" xfId="15" applyFont="1" applyBorder="1" applyAlignment="1">
      <alignment horizontal="center" vertical="top" wrapText="1"/>
    </xf>
    <xf numFmtId="0" fontId="51" fillId="4" borderId="44" xfId="5" applyFont="1" applyFill="1" applyBorder="1" applyAlignment="1">
      <alignment horizontal="center" vertical="center"/>
    </xf>
    <xf numFmtId="0" fontId="51" fillId="4" borderId="31" xfId="5" applyFont="1" applyFill="1" applyBorder="1" applyAlignment="1">
      <alignment horizontal="center" vertical="center"/>
    </xf>
    <xf numFmtId="0" fontId="51" fillId="4" borderId="45" xfId="5" applyFont="1" applyFill="1" applyBorder="1" applyAlignment="1">
      <alignment horizontal="center" vertical="center"/>
    </xf>
    <xf numFmtId="0" fontId="18" fillId="4" borderId="49" xfId="0" applyFont="1" applyFill="1" applyBorder="1" applyAlignment="1">
      <alignment horizontal="center" vertical="center"/>
    </xf>
    <xf numFmtId="0" fontId="18" fillId="4" borderId="37" xfId="0" applyFont="1" applyFill="1" applyBorder="1" applyAlignment="1">
      <alignment horizontal="center" vertical="center"/>
    </xf>
    <xf numFmtId="0" fontId="18" fillId="4" borderId="50" xfId="0" applyFont="1" applyFill="1" applyBorder="1" applyAlignment="1">
      <alignment horizontal="center" vertical="center"/>
    </xf>
    <xf numFmtId="0" fontId="11" fillId="4" borderId="51" xfId="0" applyFont="1" applyFill="1" applyBorder="1" applyAlignment="1">
      <alignment horizontal="center" vertical="center"/>
    </xf>
    <xf numFmtId="0" fontId="11" fillId="4" borderId="0" xfId="0" applyFont="1" applyFill="1" applyBorder="1" applyAlignment="1">
      <alignment horizontal="center" vertical="center"/>
    </xf>
    <xf numFmtId="0" fontId="11" fillId="4" borderId="52" xfId="0" applyFont="1" applyFill="1" applyBorder="1" applyAlignment="1">
      <alignment horizontal="center" vertical="center"/>
    </xf>
    <xf numFmtId="0" fontId="15" fillId="4" borderId="51" xfId="0" applyFont="1" applyFill="1" applyBorder="1" applyAlignment="1">
      <alignment horizontal="left" vertical="top" wrapText="1"/>
    </xf>
    <xf numFmtId="0" fontId="15" fillId="4" borderId="0" xfId="0" applyFont="1" applyFill="1" applyBorder="1" applyAlignment="1">
      <alignment horizontal="left" vertical="top" wrapText="1"/>
    </xf>
    <xf numFmtId="0" fontId="15" fillId="4" borderId="52" xfId="0" applyFont="1" applyFill="1" applyBorder="1" applyAlignment="1">
      <alignment horizontal="left" vertical="top" wrapText="1"/>
    </xf>
    <xf numFmtId="0" fontId="40" fillId="0" borderId="3" xfId="65" applyFont="1" applyFill="1" applyBorder="1" applyAlignment="1">
      <alignment horizontal="center" vertical="center" wrapText="1"/>
    </xf>
    <xf numFmtId="0" fontId="40" fillId="0" borderId="4" xfId="65" applyFont="1" applyFill="1" applyBorder="1" applyAlignment="1">
      <alignment horizontal="center" vertical="center" wrapText="1"/>
    </xf>
    <xf numFmtId="0" fontId="40" fillId="0" borderId="5" xfId="65" applyFont="1" applyFill="1" applyBorder="1" applyAlignment="1">
      <alignment horizontal="center" vertical="center" wrapText="1"/>
    </xf>
    <xf numFmtId="0" fontId="15" fillId="0" borderId="19" xfId="15" applyBorder="1" applyAlignment="1">
      <alignment horizontal="center" vertical="center" wrapText="1"/>
    </xf>
    <xf numFmtId="0" fontId="15" fillId="0" borderId="41" xfId="15" applyBorder="1" applyAlignment="1">
      <alignment horizontal="center" vertical="center" wrapText="1"/>
    </xf>
    <xf numFmtId="0" fontId="15" fillId="0" borderId="29" xfId="15" applyBorder="1" applyAlignment="1">
      <alignment horizontal="center" vertical="center" wrapText="1"/>
    </xf>
    <xf numFmtId="0" fontId="16" fillId="0" borderId="12" xfId="15" applyFont="1" applyBorder="1" applyAlignment="1">
      <alignment horizontal="center" vertical="center"/>
    </xf>
    <xf numFmtId="0" fontId="16" fillId="0" borderId="17" xfId="15" applyFont="1" applyBorder="1" applyAlignment="1">
      <alignment horizontal="center" vertical="center"/>
    </xf>
    <xf numFmtId="0" fontId="18" fillId="6" borderId="49" xfId="15" applyFont="1" applyFill="1" applyBorder="1" applyAlignment="1" applyProtection="1">
      <alignment horizontal="center" vertical="top" wrapText="1"/>
    </xf>
    <xf numFmtId="0" fontId="18" fillId="6" borderId="37" xfId="15" applyFont="1" applyFill="1" applyBorder="1" applyAlignment="1" applyProtection="1">
      <alignment horizontal="center" vertical="top" wrapText="1"/>
    </xf>
    <xf numFmtId="0" fontId="18" fillId="6" borderId="50" xfId="15" applyFont="1" applyFill="1" applyBorder="1" applyAlignment="1" applyProtection="1">
      <alignment horizontal="center" vertical="top" wrapText="1"/>
    </xf>
    <xf numFmtId="0" fontId="40" fillId="0" borderId="10" xfId="15" applyFont="1" applyBorder="1" applyAlignment="1">
      <alignment horizontal="center" vertical="center" wrapText="1"/>
    </xf>
    <xf numFmtId="0" fontId="40" fillId="0" borderId="15" xfId="15" applyFont="1" applyBorder="1" applyAlignment="1">
      <alignment horizontal="center" vertical="center" wrapText="1"/>
    </xf>
    <xf numFmtId="0" fontId="40" fillId="0" borderId="11" xfId="64" applyFont="1" applyBorder="1" applyAlignment="1">
      <alignment horizontal="center" vertical="center"/>
    </xf>
    <xf numFmtId="0" fontId="40" fillId="0" borderId="16" xfId="64" applyFont="1" applyBorder="1" applyAlignment="1">
      <alignment horizontal="center" vertical="center"/>
    </xf>
    <xf numFmtId="0" fontId="40" fillId="0" borderId="11" xfId="64" applyFont="1" applyBorder="1" applyAlignment="1">
      <alignment horizontal="center" vertical="top" wrapText="1"/>
    </xf>
    <xf numFmtId="0" fontId="40" fillId="0" borderId="16" xfId="64" applyFont="1" applyBorder="1" applyAlignment="1">
      <alignment horizontal="center" vertical="top" wrapText="1"/>
    </xf>
    <xf numFmtId="0" fontId="40" fillId="0" borderId="11" xfId="15" applyFont="1" applyBorder="1" applyAlignment="1">
      <alignment horizontal="center" vertical="top" wrapText="1"/>
    </xf>
    <xf numFmtId="0" fontId="40" fillId="0" borderId="16" xfId="15" applyFont="1" applyBorder="1" applyAlignment="1">
      <alignment horizontal="center" vertical="top" wrapText="1"/>
    </xf>
    <xf numFmtId="0" fontId="15" fillId="0" borderId="16" xfId="15" applyBorder="1" applyAlignment="1">
      <alignment horizontal="center" vertical="top" wrapText="1"/>
    </xf>
    <xf numFmtId="0" fontId="40" fillId="0" borderId="11" xfId="15" applyFont="1" applyBorder="1" applyAlignment="1">
      <alignment horizontal="center" vertical="top"/>
    </xf>
    <xf numFmtId="0" fontId="12" fillId="6" borderId="51" xfId="66" applyFont="1" applyFill="1" applyBorder="1" applyAlignment="1" applyProtection="1">
      <alignment horizontal="left" vertical="top" wrapText="1"/>
    </xf>
    <xf numFmtId="0" fontId="12" fillId="6" borderId="0" xfId="66" applyFont="1" applyFill="1" applyBorder="1" applyAlignment="1" applyProtection="1">
      <alignment horizontal="left" vertical="top" wrapText="1"/>
    </xf>
    <xf numFmtId="0" fontId="12" fillId="6" borderId="52" xfId="66" applyFont="1" applyFill="1" applyBorder="1" applyAlignment="1" applyProtection="1">
      <alignment horizontal="left" vertical="top" wrapText="1"/>
    </xf>
    <xf numFmtId="0" fontId="12" fillId="4" borderId="0" xfId="15" applyFont="1" applyFill="1" applyBorder="1" applyAlignment="1" applyProtection="1">
      <alignment horizontal="left" wrapText="1"/>
    </xf>
    <xf numFmtId="0" fontId="84" fillId="0" borderId="51" xfId="15" applyFont="1" applyBorder="1" applyAlignment="1">
      <alignment horizontal="left" wrapText="1"/>
    </xf>
    <xf numFmtId="0" fontId="84" fillId="0" borderId="0" xfId="15" applyFont="1" applyBorder="1" applyAlignment="1">
      <alignment wrapText="1"/>
    </xf>
    <xf numFmtId="0" fontId="12" fillId="0" borderId="0" xfId="15" applyFont="1" applyFill="1" applyBorder="1" applyAlignment="1" applyProtection="1">
      <alignment horizontal="left" wrapText="1"/>
    </xf>
    <xf numFmtId="0" fontId="12" fillId="0" borderId="0" xfId="15" applyFont="1" applyFill="1" applyBorder="1" applyAlignment="1" applyProtection="1">
      <alignment horizontal="left" wrapText="1"/>
      <protection locked="0"/>
    </xf>
    <xf numFmtId="0" fontId="50" fillId="8" borderId="33" xfId="6" applyFont="1" applyFill="1" applyBorder="1" applyAlignment="1">
      <alignment horizontal="center" vertical="center" wrapText="1"/>
    </xf>
    <xf numFmtId="0" fontId="50" fillId="8" borderId="43" xfId="6" applyFont="1" applyFill="1" applyBorder="1" applyAlignment="1">
      <alignment horizontal="center" vertical="center" wrapText="1"/>
    </xf>
    <xf numFmtId="0" fontId="50" fillId="8" borderId="34" xfId="6" applyFont="1" applyFill="1" applyBorder="1" applyAlignment="1">
      <alignment horizontal="center" vertical="center" wrapText="1"/>
    </xf>
    <xf numFmtId="0" fontId="10" fillId="6" borderId="51" xfId="66" applyFont="1" applyFill="1" applyBorder="1" applyAlignment="1" applyProtection="1">
      <alignment horizontal="left" vertical="top" wrapText="1"/>
    </xf>
    <xf numFmtId="0" fontId="10" fillId="6" borderId="0" xfId="66" applyFont="1" applyFill="1" applyBorder="1" applyAlignment="1" applyProtection="1">
      <alignment horizontal="left" vertical="top" wrapText="1"/>
    </xf>
    <xf numFmtId="0" fontId="10" fillId="6" borderId="52" xfId="66" applyFont="1" applyFill="1" applyBorder="1" applyAlignment="1" applyProtection="1">
      <alignment horizontal="left" vertical="top" wrapText="1"/>
    </xf>
    <xf numFmtId="0" fontId="18" fillId="7" borderId="49" xfId="15" applyFont="1" applyFill="1" applyBorder="1" applyAlignment="1">
      <alignment horizontal="center" vertical="top" wrapText="1"/>
    </xf>
    <xf numFmtId="0" fontId="18" fillId="7" borderId="37" xfId="15" applyFont="1" applyFill="1" applyBorder="1" applyAlignment="1">
      <alignment horizontal="center" vertical="top" wrapText="1"/>
    </xf>
    <xf numFmtId="0" fontId="18" fillId="7" borderId="50" xfId="15" applyFont="1" applyFill="1" applyBorder="1" applyAlignment="1">
      <alignment horizontal="center" vertical="top" wrapText="1"/>
    </xf>
    <xf numFmtId="0" fontId="11" fillId="6" borderId="51" xfId="15" applyFont="1" applyFill="1" applyBorder="1" applyAlignment="1" applyProtection="1">
      <alignment horizontal="center"/>
    </xf>
    <xf numFmtId="0" fontId="11" fillId="6" borderId="0" xfId="15" applyFont="1" applyFill="1" applyBorder="1" applyAlignment="1" applyProtection="1">
      <alignment horizontal="center"/>
    </xf>
    <xf numFmtId="0" fontId="11" fillId="6" borderId="52" xfId="15" applyFont="1" applyFill="1" applyBorder="1" applyAlignment="1" applyProtection="1">
      <alignment horizontal="center"/>
    </xf>
    <xf numFmtId="0" fontId="14" fillId="6" borderId="51" xfId="15" applyFont="1" applyFill="1" applyBorder="1" applyAlignment="1" applyProtection="1">
      <alignment horizontal="center" vertical="center"/>
    </xf>
    <xf numFmtId="0" fontId="14" fillId="6" borderId="0" xfId="15" applyFont="1" applyFill="1" applyBorder="1" applyAlignment="1" applyProtection="1">
      <alignment horizontal="center" vertical="center"/>
    </xf>
    <xf numFmtId="0" fontId="14" fillId="6" borderId="52" xfId="15" applyFont="1" applyFill="1" applyBorder="1" applyAlignment="1" applyProtection="1">
      <alignment horizontal="center" vertical="center"/>
    </xf>
    <xf numFmtId="0" fontId="9" fillId="0" borderId="51" xfId="15" applyFont="1" applyFill="1" applyBorder="1" applyAlignment="1">
      <alignment vertical="center" wrapText="1"/>
    </xf>
    <xf numFmtId="0" fontId="15" fillId="0" borderId="0" xfId="15" applyBorder="1" applyAlignment="1">
      <alignment wrapText="1"/>
    </xf>
    <xf numFmtId="0" fontId="39" fillId="0" borderId="19" xfId="15" applyFont="1" applyBorder="1" applyAlignment="1">
      <alignment horizontal="center" vertical="center"/>
    </xf>
    <xf numFmtId="0" fontId="39" fillId="0" borderId="41" xfId="15" applyFont="1" applyBorder="1" applyAlignment="1">
      <alignment horizontal="center" vertical="center"/>
    </xf>
    <xf numFmtId="0" fontId="39" fillId="0" borderId="29" xfId="15" applyFont="1" applyBorder="1" applyAlignment="1">
      <alignment horizontal="center" vertical="center"/>
    </xf>
    <xf numFmtId="0" fontId="12" fillId="0" borderId="12" xfId="52" applyFont="1" applyBorder="1" applyAlignment="1">
      <alignment horizontal="center" vertical="center" wrapText="1"/>
    </xf>
    <xf numFmtId="0" fontId="12" fillId="0" borderId="17" xfId="52" applyFont="1" applyBorder="1" applyAlignment="1">
      <alignment horizontal="center" vertical="center" wrapText="1"/>
    </xf>
    <xf numFmtId="0" fontId="12" fillId="0" borderId="28" xfId="52" applyFont="1" applyBorder="1" applyAlignment="1">
      <alignment horizontal="center" vertical="center" wrapText="1"/>
    </xf>
    <xf numFmtId="0" fontId="12" fillId="0" borderId="32" xfId="52" applyFont="1" applyBorder="1" applyAlignment="1">
      <alignment horizontal="center" vertical="center" wrapText="1"/>
    </xf>
    <xf numFmtId="0" fontId="85" fillId="0" borderId="55" xfId="15" applyFont="1" applyBorder="1" applyAlignment="1">
      <alignment horizontal="left" vertical="center" wrapText="1"/>
    </xf>
    <xf numFmtId="0" fontId="85" fillId="0" borderId="31" xfId="15" applyFont="1" applyBorder="1" applyAlignment="1">
      <alignment horizontal="left" vertical="center" wrapText="1"/>
    </xf>
    <xf numFmtId="0" fontId="12" fillId="0" borderId="11" xfId="64" applyFont="1" applyBorder="1" applyAlignment="1">
      <alignment horizontal="center" vertical="center"/>
    </xf>
    <xf numFmtId="0" fontId="12" fillId="0" borderId="16" xfId="64" applyFont="1" applyBorder="1" applyAlignment="1">
      <alignment horizontal="center" vertical="center"/>
    </xf>
    <xf numFmtId="0" fontId="12" fillId="0" borderId="11" xfId="52" applyFont="1" applyBorder="1" applyAlignment="1">
      <alignment horizontal="center" vertical="center" wrapText="1"/>
    </xf>
    <xf numFmtId="0" fontId="12" fillId="0" borderId="16" xfId="52" applyFont="1" applyBorder="1" applyAlignment="1">
      <alignment horizontal="center" vertical="center" wrapText="1"/>
    </xf>
    <xf numFmtId="0" fontId="12" fillId="0" borderId="11" xfId="52" applyFont="1" applyBorder="1" applyAlignment="1">
      <alignment horizontal="center" vertical="top" wrapText="1"/>
    </xf>
    <xf numFmtId="0" fontId="12" fillId="0" borderId="26" xfId="52" applyFont="1" applyBorder="1" applyAlignment="1">
      <alignment horizontal="center" vertical="center" wrapText="1"/>
    </xf>
    <xf numFmtId="0" fontId="12" fillId="0" borderId="27" xfId="52" applyFont="1" applyBorder="1" applyAlignment="1">
      <alignment horizontal="center" vertical="center" wrapText="1"/>
    </xf>
    <xf numFmtId="0" fontId="12" fillId="0" borderId="26" xfId="65" applyFont="1" applyBorder="1" applyAlignment="1">
      <alignment horizontal="center" vertical="center" wrapText="1"/>
    </xf>
    <xf numFmtId="0" fontId="12" fillId="0" borderId="27" xfId="65" applyFont="1" applyBorder="1" applyAlignment="1">
      <alignment horizontal="center" vertical="center" wrapText="1"/>
    </xf>
    <xf numFmtId="0" fontId="55" fillId="6" borderId="49" xfId="15" applyFont="1" applyFill="1" applyBorder="1" applyAlignment="1" applyProtection="1">
      <alignment horizontal="center" vertical="center" wrapText="1"/>
    </xf>
    <xf numFmtId="0" fontId="55" fillId="6" borderId="37" xfId="15" applyFont="1" applyFill="1" applyBorder="1" applyAlignment="1" applyProtection="1">
      <alignment horizontal="center" vertical="center" wrapText="1"/>
    </xf>
    <xf numFmtId="0" fontId="55" fillId="6" borderId="50" xfId="15" applyFont="1" applyFill="1" applyBorder="1" applyAlignment="1" applyProtection="1">
      <alignment horizontal="center" vertical="center" wrapText="1"/>
    </xf>
    <xf numFmtId="0" fontId="14" fillId="6" borderId="51" xfId="15" applyFont="1" applyFill="1" applyBorder="1" applyAlignment="1" applyProtection="1">
      <alignment horizontal="center" vertical="center" wrapText="1"/>
    </xf>
    <xf numFmtId="0" fontId="14" fillId="6" borderId="0" xfId="15" applyFont="1" applyFill="1" applyBorder="1" applyAlignment="1" applyProtection="1">
      <alignment horizontal="center" vertical="center" wrapText="1"/>
    </xf>
    <xf numFmtId="0" fontId="14" fillId="6" borderId="52" xfId="15" applyFont="1" applyFill="1" applyBorder="1" applyAlignment="1" applyProtection="1">
      <alignment horizontal="center" vertical="center" wrapText="1"/>
    </xf>
    <xf numFmtId="0" fontId="60" fillId="0" borderId="10" xfId="15" applyFont="1" applyBorder="1" applyAlignment="1">
      <alignment horizontal="center" vertical="center"/>
    </xf>
    <xf numFmtId="0" fontId="60" fillId="0" borderId="15" xfId="15" applyFont="1" applyBorder="1" applyAlignment="1">
      <alignment horizontal="center" vertical="center"/>
    </xf>
    <xf numFmtId="0" fontId="60" fillId="0" borderId="11" xfId="15" applyFont="1" applyBorder="1" applyAlignment="1">
      <alignment horizontal="center" vertical="center"/>
    </xf>
    <xf numFmtId="0" fontId="60" fillId="0" borderId="16" xfId="15" applyFont="1" applyBorder="1" applyAlignment="1">
      <alignment horizontal="center" vertical="center"/>
    </xf>
    <xf numFmtId="0" fontId="60" fillId="0" borderId="11" xfId="15" applyFont="1" applyBorder="1" applyAlignment="1">
      <alignment horizontal="center" vertical="center" wrapText="1"/>
    </xf>
    <xf numFmtId="0" fontId="60" fillId="0" borderId="16" xfId="15" applyFont="1" applyBorder="1" applyAlignment="1">
      <alignment horizontal="center" vertical="center" wrapText="1"/>
    </xf>
    <xf numFmtId="0" fontId="71" fillId="0" borderId="2" xfId="15" applyFont="1" applyBorder="1" applyAlignment="1">
      <alignment horizontal="center" vertical="center"/>
    </xf>
    <xf numFmtId="0" fontId="64" fillId="9" borderId="16" xfId="6" applyFont="1" applyFill="1" applyBorder="1" applyAlignment="1">
      <alignment horizontal="center" vertical="center" wrapText="1"/>
    </xf>
    <xf numFmtId="0" fontId="61" fillId="0" borderId="12" xfId="15" applyFont="1" applyBorder="1" applyAlignment="1">
      <alignment horizontal="center" vertical="center"/>
    </xf>
    <xf numFmtId="0" fontId="61" fillId="0" borderId="17" xfId="15" applyFont="1" applyBorder="1" applyAlignment="1">
      <alignment horizontal="center" vertical="center"/>
    </xf>
    <xf numFmtId="43" fontId="65" fillId="0" borderId="2" xfId="15" applyNumberFormat="1" applyFont="1" applyBorder="1" applyAlignment="1">
      <alignment horizontal="right" vertical="center"/>
    </xf>
    <xf numFmtId="0" fontId="65" fillId="0" borderId="2" xfId="15" applyFont="1" applyBorder="1" applyAlignment="1">
      <alignment horizontal="right" vertical="center"/>
    </xf>
    <xf numFmtId="0" fontId="65" fillId="0" borderId="2" xfId="15" applyFont="1" applyBorder="1" applyAlignment="1" applyProtection="1">
      <alignment horizontal="center" vertical="center" wrapText="1"/>
    </xf>
    <xf numFmtId="0" fontId="65" fillId="0" borderId="2" xfId="15" applyFont="1" applyBorder="1" applyAlignment="1" applyProtection="1">
      <alignment horizontal="center" vertical="center"/>
    </xf>
    <xf numFmtId="43" fontId="65" fillId="0" borderId="16" xfId="15" applyNumberFormat="1" applyFont="1" applyBorder="1" applyAlignment="1">
      <alignment horizontal="right" vertical="center"/>
    </xf>
    <xf numFmtId="0" fontId="65" fillId="0" borderId="16" xfId="15" applyFont="1" applyBorder="1" applyAlignment="1">
      <alignment horizontal="right" vertical="center"/>
    </xf>
    <xf numFmtId="0" fontId="10" fillId="6" borderId="51" xfId="66" applyFont="1" applyFill="1" applyBorder="1" applyAlignment="1" applyProtection="1">
      <alignment horizontal="justify" vertical="top" wrapText="1"/>
    </xf>
    <xf numFmtId="0" fontId="10" fillId="6" borderId="0" xfId="66" applyFont="1" applyFill="1" applyBorder="1" applyAlignment="1" applyProtection="1">
      <alignment horizontal="justify" vertical="top" wrapText="1"/>
    </xf>
    <xf numFmtId="0" fontId="10" fillId="6" borderId="52" xfId="66" applyFont="1" applyFill="1" applyBorder="1" applyAlignment="1" applyProtection="1">
      <alignment horizontal="justify" vertical="top" wrapText="1"/>
    </xf>
    <xf numFmtId="0" fontId="11" fillId="6" borderId="51" xfId="15" applyFont="1" applyFill="1" applyBorder="1" applyAlignment="1" applyProtection="1">
      <alignment horizontal="center" vertical="top" wrapText="1"/>
    </xf>
    <xf numFmtId="0" fontId="11" fillId="6" borderId="0" xfId="15" applyFont="1" applyFill="1" applyBorder="1" applyAlignment="1" applyProtection="1">
      <alignment horizontal="center" vertical="top" wrapText="1"/>
    </xf>
    <xf numFmtId="0" fontId="40" fillId="0" borderId="14" xfId="15" applyFont="1" applyBorder="1" applyAlignment="1">
      <alignment horizontal="center" vertical="center" wrapText="1"/>
    </xf>
    <xf numFmtId="0" fontId="65" fillId="0" borderId="19" xfId="15" applyFont="1" applyBorder="1" applyAlignment="1" applyProtection="1">
      <alignment horizontal="center" vertical="center" wrapText="1"/>
    </xf>
    <xf numFmtId="0" fontId="65" fillId="0" borderId="41" xfId="15" applyFont="1" applyBorder="1" applyAlignment="1" applyProtection="1">
      <alignment horizontal="center" vertical="center" wrapText="1"/>
    </xf>
    <xf numFmtId="0" fontId="65" fillId="0" borderId="29" xfId="15" applyFont="1" applyBorder="1" applyAlignment="1" applyProtection="1">
      <alignment horizontal="center" vertical="center" wrapText="1"/>
    </xf>
    <xf numFmtId="0" fontId="65" fillId="0" borderId="3" xfId="15" applyFont="1" applyBorder="1" applyAlignment="1" applyProtection="1">
      <alignment horizontal="center" vertical="center" wrapText="1"/>
    </xf>
    <xf numFmtId="0" fontId="65" fillId="0" borderId="4" xfId="15" applyFont="1" applyBorder="1" applyAlignment="1" applyProtection="1">
      <alignment horizontal="center" vertical="center" wrapText="1"/>
    </xf>
    <xf numFmtId="0" fontId="65" fillId="0" borderId="5" xfId="15" applyFont="1" applyBorder="1" applyAlignment="1" applyProtection="1">
      <alignment horizontal="center" vertical="center" wrapText="1"/>
    </xf>
    <xf numFmtId="0" fontId="11" fillId="6" borderId="52" xfId="15" applyFont="1" applyFill="1" applyBorder="1" applyAlignment="1" applyProtection="1">
      <alignment horizontal="center" vertical="top" wrapText="1"/>
    </xf>
    <xf numFmtId="0" fontId="14" fillId="6" borderId="51" xfId="15" applyFont="1" applyFill="1" applyBorder="1" applyAlignment="1" applyProtection="1">
      <alignment horizontal="center" vertical="top" wrapText="1"/>
    </xf>
    <xf numFmtId="0" fontId="14" fillId="6" borderId="0" xfId="15" applyFont="1" applyFill="1" applyBorder="1" applyAlignment="1" applyProtection="1">
      <alignment horizontal="center" vertical="top" wrapText="1"/>
    </xf>
    <xf numFmtId="0" fontId="14" fillId="6" borderId="52" xfId="15" applyFont="1" applyFill="1" applyBorder="1" applyAlignment="1" applyProtection="1">
      <alignment horizontal="center" vertical="top" wrapText="1"/>
    </xf>
    <xf numFmtId="0" fontId="12" fillId="6" borderId="51" xfId="15" applyFont="1" applyFill="1" applyBorder="1" applyAlignment="1" applyProtection="1">
      <alignment horizontal="left" vertical="top" wrapText="1"/>
    </xf>
    <xf numFmtId="0" fontId="12" fillId="6" borderId="0" xfId="15" applyFont="1" applyFill="1" applyBorder="1" applyAlignment="1" applyProtection="1">
      <alignment horizontal="left" vertical="top" wrapText="1"/>
    </xf>
    <xf numFmtId="0" fontId="12" fillId="6" borderId="52" xfId="15" applyFont="1" applyFill="1" applyBorder="1" applyAlignment="1" applyProtection="1">
      <alignment horizontal="left" vertical="top" wrapText="1"/>
    </xf>
  </cellXfs>
  <cellStyles count="79">
    <cellStyle name="0,0_x000d__x000a_NA_x000d__x000a_" xfId="16" xr:uid="{00000000-0005-0000-0000-000000000000}"/>
    <cellStyle name="20% - Accent1" xfId="4" builtinId="30"/>
    <cellStyle name="75" xfId="17" xr:uid="{00000000-0005-0000-0000-000002000000}"/>
    <cellStyle name="Accent6" xfId="5" builtinId="49"/>
    <cellStyle name="ÅëÈ­ [0]_±âÅ¸" xfId="18" xr:uid="{00000000-0005-0000-0000-000004000000}"/>
    <cellStyle name="ÅëÈ­_±âÅ¸" xfId="19" xr:uid="{00000000-0005-0000-0000-000005000000}"/>
    <cellStyle name="ÄÞ¸¶ [0]_±âÅ¸" xfId="20" xr:uid="{00000000-0005-0000-0000-000006000000}"/>
    <cellStyle name="ÄÞ¸¶_±âÅ¸" xfId="21" xr:uid="{00000000-0005-0000-0000-000007000000}"/>
    <cellStyle name="Ç¥ÁØ_¿¬°£´©°è¿¹»ó" xfId="22" xr:uid="{00000000-0005-0000-0000-000008000000}"/>
    <cellStyle name="Comma  - Style1" xfId="23" xr:uid="{00000000-0005-0000-0000-000009000000}"/>
    <cellStyle name="Comma  - Style2" xfId="24" xr:uid="{00000000-0005-0000-0000-00000A000000}"/>
    <cellStyle name="Comma  - Style3" xfId="25" xr:uid="{00000000-0005-0000-0000-00000B000000}"/>
    <cellStyle name="Comma  - Style4" xfId="26" xr:uid="{00000000-0005-0000-0000-00000C000000}"/>
    <cellStyle name="Comma  - Style5" xfId="27" xr:uid="{00000000-0005-0000-0000-00000D000000}"/>
    <cellStyle name="Comma  - Style6" xfId="28" xr:uid="{00000000-0005-0000-0000-00000E000000}"/>
    <cellStyle name="Comma  - Style7" xfId="29" xr:uid="{00000000-0005-0000-0000-00000F000000}"/>
    <cellStyle name="Comma  - Style8" xfId="30" xr:uid="{00000000-0005-0000-0000-000010000000}"/>
    <cellStyle name="Comma 2" xfId="10" xr:uid="{00000000-0005-0000-0000-000011000000}"/>
    <cellStyle name="Comma 2 2" xfId="31" xr:uid="{00000000-0005-0000-0000-000012000000}"/>
    <cellStyle name="Comma 2 2 3 2 2" xfId="32" xr:uid="{00000000-0005-0000-0000-000013000000}"/>
    <cellStyle name="Comma 2 3" xfId="33" xr:uid="{00000000-0005-0000-0000-000014000000}"/>
    <cellStyle name="Comma 3" xfId="9" xr:uid="{00000000-0005-0000-0000-000015000000}"/>
    <cellStyle name="Comma 3 2" xfId="34" xr:uid="{00000000-0005-0000-0000-000016000000}"/>
    <cellStyle name="Comma 3 2 2" xfId="35" xr:uid="{00000000-0005-0000-0000-000017000000}"/>
    <cellStyle name="Comma 3 3" xfId="36" xr:uid="{00000000-0005-0000-0000-000018000000}"/>
    <cellStyle name="Comma 4" xfId="37" xr:uid="{00000000-0005-0000-0000-000019000000}"/>
    <cellStyle name="Comma 5" xfId="72" xr:uid="{00000000-0005-0000-0000-00001A000000}"/>
    <cellStyle name="Comma 6" xfId="74" xr:uid="{00000000-0005-0000-0000-00001B000000}"/>
    <cellStyle name="Currency 2" xfId="38" xr:uid="{00000000-0005-0000-0000-00001C000000}"/>
    <cellStyle name="existing style" xfId="14" xr:uid="{00000000-0005-0000-0000-00001D000000}"/>
    <cellStyle name="Formula" xfId="39" xr:uid="{00000000-0005-0000-0000-00001E000000}"/>
    <cellStyle name="Header1" xfId="40" xr:uid="{00000000-0005-0000-0000-00001F000000}"/>
    <cellStyle name="Header2" xfId="41" xr:uid="{00000000-0005-0000-0000-000020000000}"/>
    <cellStyle name="Heading 3" xfId="1" builtinId="18"/>
    <cellStyle name="Heading 4" xfId="2" builtinId="19"/>
    <cellStyle name="Hypertextový odkaz" xfId="42" xr:uid="{00000000-0005-0000-0000-000023000000}"/>
    <cellStyle name="no dec" xfId="43" xr:uid="{00000000-0005-0000-0000-000024000000}"/>
    <cellStyle name="Normal" xfId="0" builtinId="0"/>
    <cellStyle name="Normal - Style1" xfId="44" xr:uid="{00000000-0005-0000-0000-000026000000}"/>
    <cellStyle name="Normal 10" xfId="11" xr:uid="{00000000-0005-0000-0000-000027000000}"/>
    <cellStyle name="Normal 10 4" xfId="76" xr:uid="{00000000-0005-0000-0000-000028000000}"/>
    <cellStyle name="Normal 11" xfId="45" xr:uid="{00000000-0005-0000-0000-000029000000}"/>
    <cellStyle name="Normal 12" xfId="15" xr:uid="{00000000-0005-0000-0000-00002A000000}"/>
    <cellStyle name="Normal 13" xfId="46" xr:uid="{00000000-0005-0000-0000-00002B000000}"/>
    <cellStyle name="Normal 14" xfId="47" xr:uid="{00000000-0005-0000-0000-00002C000000}"/>
    <cellStyle name="Normal 14 2" xfId="48" xr:uid="{00000000-0005-0000-0000-00002D000000}"/>
    <cellStyle name="Normal 15" xfId="49" xr:uid="{00000000-0005-0000-0000-00002E000000}"/>
    <cellStyle name="Normal 16" xfId="50" xr:uid="{00000000-0005-0000-0000-00002F000000}"/>
    <cellStyle name="Normal 17" xfId="71" xr:uid="{00000000-0005-0000-0000-000030000000}"/>
    <cellStyle name="Normal 17 2" xfId="78" xr:uid="{00000000-0005-0000-0000-000031000000}"/>
    <cellStyle name="Normal 2" xfId="7" xr:uid="{00000000-0005-0000-0000-000032000000}"/>
    <cellStyle name="Normal 2 2" xfId="51" xr:uid="{00000000-0005-0000-0000-000033000000}"/>
    <cellStyle name="Normal 2 2 2" xfId="52" xr:uid="{00000000-0005-0000-0000-000034000000}"/>
    <cellStyle name="Normal 2 3" xfId="53" xr:uid="{00000000-0005-0000-0000-000035000000}"/>
    <cellStyle name="Normal 2_20 Price Schedule VOL III Rev-2" xfId="54" xr:uid="{00000000-0005-0000-0000-000036000000}"/>
    <cellStyle name="Normal 3" xfId="8" xr:uid="{00000000-0005-0000-0000-000037000000}"/>
    <cellStyle name="Normal 3 2" xfId="55" xr:uid="{00000000-0005-0000-0000-000038000000}"/>
    <cellStyle name="Normal 3 2 2" xfId="56" xr:uid="{00000000-0005-0000-0000-000039000000}"/>
    <cellStyle name="Normal 3 3" xfId="73" xr:uid="{00000000-0005-0000-0000-00003A000000}"/>
    <cellStyle name="Normal 3_29_First Envelope - R2_Vol-III" xfId="57" xr:uid="{00000000-0005-0000-0000-00003B000000}"/>
    <cellStyle name="Normal 4" xfId="12" xr:uid="{00000000-0005-0000-0000-00003C000000}"/>
    <cellStyle name="Normal 4 2" xfId="58" xr:uid="{00000000-0005-0000-0000-00003D000000}"/>
    <cellStyle name="Normal 5" xfId="59" xr:uid="{00000000-0005-0000-0000-00003E000000}"/>
    <cellStyle name="Normal 6" xfId="60" xr:uid="{00000000-0005-0000-0000-00003F000000}"/>
    <cellStyle name="Normal 7" xfId="61" xr:uid="{00000000-0005-0000-0000-000040000000}"/>
    <cellStyle name="Normal 78" xfId="77" xr:uid="{00000000-0005-0000-0000-000041000000}"/>
    <cellStyle name="Normal 8" xfId="62" xr:uid="{00000000-0005-0000-0000-000042000000}"/>
    <cellStyle name="Normal 8 2" xfId="63" xr:uid="{00000000-0005-0000-0000-000043000000}"/>
    <cellStyle name="Normal 9" xfId="13" xr:uid="{00000000-0005-0000-0000-000044000000}"/>
    <cellStyle name="Normal_Price Schedules-4a-4b--5-6" xfId="64" xr:uid="{00000000-0005-0000-0000-000045000000}"/>
    <cellStyle name="Normal_PRICE SCHEDULE-S6" xfId="65" xr:uid="{00000000-0005-0000-0000-000046000000}"/>
    <cellStyle name="Normal_PRICE-SCHE Bihar-Rev-2-corrections 2" xfId="66" xr:uid="{00000000-0005-0000-0000-000047000000}"/>
    <cellStyle name="Normal_Sheet1" xfId="6" xr:uid="{00000000-0005-0000-0000-000048000000}"/>
    <cellStyle name="Percent 2" xfId="67" xr:uid="{00000000-0005-0000-0000-000049000000}"/>
    <cellStyle name="Percent 3" xfId="75" xr:uid="{00000000-0005-0000-0000-00004A000000}"/>
    <cellStyle name="Popis" xfId="68" xr:uid="{00000000-0005-0000-0000-00004B000000}"/>
    <cellStyle name="Sledovaný hypertextový odkaz" xfId="69" xr:uid="{00000000-0005-0000-0000-00004C000000}"/>
    <cellStyle name="Standard_BS14" xfId="70" xr:uid="{00000000-0005-0000-0000-00004D000000}"/>
    <cellStyle name="Total" xfId="3" builtinId="25"/>
  </cellStyles>
  <dxfs count="0"/>
  <tableStyles count="0" defaultTableStyle="TableStyleMedium2" defaultPivotStyle="PivotStyleLight16"/>
  <colors>
    <mruColors>
      <color rgb="FFFF99FF"/>
      <color rgb="FF99FF99"/>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externalLink" Target="externalLinks/externalLink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769828</xdr:colOff>
      <xdr:row>5</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69828" y="928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769828</xdr:colOff>
      <xdr:row>5</xdr:row>
      <xdr:rowOff>0</xdr:rowOff>
    </xdr:from>
    <xdr:ext cx="184731" cy="264560"/>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769828" y="166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769828</xdr:colOff>
      <xdr:row>5</xdr:row>
      <xdr:rowOff>0</xdr:rowOff>
    </xdr:from>
    <xdr:ext cx="184731" cy="264560"/>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769828" y="166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MonthlyProgressReport%20270%20Apr'9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office%20doc/Borang%20naubise/Borang%20-Lapang%20final%20works/Final%20work/pendrive%20CS1/ann/dhramjagrah/tri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Z:\Documents%20and%20Settings\User\Desktop\sept%2008%20mis%20rev%20Djibouti%20126B%2010.10.0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Z:\Documents%20and%20Settings\yogesh.shinde\Local%20Settings\Temporary%20Internet%20Files\OLK1E\MIS%20June%20%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616070F6\AOP-SEP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Ravi%20M.N\Local%20Settings\Temporary%20Internet%20Files\Content.IE5\6PNCPG3M\WO75AElkhemisMIS%20Mar%2007-Revise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MKTG\ORDERS\wo42\QC-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Documents%20and%20Settings\Ravi%20M.N\Local%20Settings\Temporary%20Internet%20Files\Content.IE5\6PNCPG3M\Wo76mis220kV%20May%2007.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Q:\TENDER\SAARC\SAARC\Nepal\T-1522%20-%20Nepal%20Kaligandki%20SS+TL%20Tender\Cost%20Price%20Working\Price%20SCH%20wrt%20Tx-0941\Sri%20Lanka%20P%20&amp;%20P-TX941%20as%20per%20P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Q:\misalgeria\mis06-07\misjul06\WO75ElaffJuly0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unika\RK\Half%20Yearly%20Accounts\Acts%20Sch-Feb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orary%20Internet%20Files\Content.IE5\OPQRSTUV\MIS-2001-2002\permay01\PERF\perfbot98-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Nt-server\nt%20server-d\DATA\EXCEL\AOP-SEPT-00.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Z:\Documents%20and%20Settings\yogesh.shinde\Local%20Settings\Temporary%20Internet%20Files\OLK5\Tower%20Rev%20&amp;%20Mar%20%20AOP08-09%20Working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Q:\Users\SDSHIKERKAR\AppData\Local\Microsoft\Windows\Temporary%20Internet%20Files\Content.IE5\3LGLLJG3\SVW%20(D)%20DRIVE\AS%20ON%2001.01.2007-LATEST\SW-DOCUMENTS\WORKING%20-%20AS%20ON%2026.03.2009\AOP\AOP-SEP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Q:\Documents%20and%20Settings\Ravi%20M.N\Local%20Settings\Temporary%20Internet%20Files\OLK113\WO75AElkhemisMIS%20Mar%2007-Revis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Odisha%20-%20IPTC\Pile%20Working\Pile%201.2%20dia4piles_FOS%203%20(Loc%2032_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office%20doc/Borang%20naubise/Borang%20-Lapang%20final%20works/Final%20work/NIETTP_Bidding%20Document/NIETTP_Substation/Approved_Cost%20Estimate_SS_NIETTP/Revised%20New%20Cost%20Estimate_SS/Cost%20for%20added%20items%203%20averag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TENDER\SAARC\SAARC\Bangladesh\T-12111%20(PGCB,%20Bangladesh%20-%20230KV%20FC)\Cost%20-%20Price%20working\Purchase%20Costing\Price%20SCH%20wrt%20Tx-0941\Sri%20Lanka%20P%20&amp;%20P-TX941%20as%20per%20P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AppData\Roaming\Microsoft\Excel\examples\keraung\New%20folder\Users\01919\AppData\Local\Microsoft\Windows\Temporary%20Internet%20Files\Content.Outlook\NES7XYFH\First%20Envelope_GIS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office%20doc/Borang%20naubise/Borang%20-Lapang%20final%20works/Final%20work/Users/01919/AppData/Local/Microsoft/Windows/Temporary%20Internet%20Files/Content.Outlook/NES7XYFH/First%20Envelope_GIS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AppData\Roaming\Microsoft\Excel\examples\keraung\New%20folder\Users\01919\AppData\Local\Microsoft\Windows\Temporary%20Internet%20Files\Content.Outlook\NES7XYFH\29_First%20Envelope%20-%20R2_Vol-III.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office%20doc/Borang%20naubise/Borang%20-Lapang%20final%20works/Final%20work/Users/01919/AppData/Local/Microsoft/Windows/Temporary%20Internet%20Files/Content.Outlook/NES7XYFH/29_First%20Envelope%20-%20R2_Vol-III.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office%20doc/Borang%20naubise/Borang%20-Lapang%20final%20works/Final%20work/Users/User/AppData/Roaming/Microsoft/Excel/examples/keraung/New%20folder/pendrive%20CS1/ann/dhramjagrah/tr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
      <sheetName val="INDEX"/>
      <sheetName val="MILESTONE"/>
      <sheetName val="CON-DETAILS"/>
      <sheetName val="ENG-PROG"/>
      <sheetName val="LINE"/>
      <sheetName val="MAN&amp;VEH"/>
      <sheetName val="SITE"/>
      <sheetName val="%PROG"/>
      <sheetName val="SAFETY"/>
      <sheetName val="PHOTO"/>
      <sheetName val="T&amp;I-Sch"/>
      <sheetName val="Cover Sheet"/>
      <sheetName val="Summary"/>
      <sheetName val="Engineering Progress"/>
      <sheetName val="Line Materials"/>
      <sheetName val="Site Activities"/>
      <sheetName val="Manpower"/>
      <sheetName val="Progress"/>
      <sheetName val="Graph"/>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sheetData sheetId="18" refreshError="1"/>
      <sheetData sheetId="19"/>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ch-1a"/>
      <sheetName val="Sch-1b "/>
      <sheetName val="Sch-2"/>
      <sheetName val="Sch-3"/>
      <sheetName val="Sch-4a"/>
      <sheetName val="Sch-4b"/>
      <sheetName val="Sch-5"/>
      <sheetName val="Sch-6"/>
      <sheetName val="Sch-7 (a)"/>
      <sheetName val="Sch-7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nce Report"/>
      <sheetName val="Construction MIS"/>
      <sheetName val="Const MIS - USD"/>
      <sheetName val="Sheet1"/>
      <sheetName val="TB HO Format"/>
      <sheetName val="BS HO Format"/>
      <sheetName val="HO Ac"/>
      <sheetName val="Realisation"/>
      <sheetName val="Asst Sch"/>
      <sheetName val="Schedules"/>
      <sheetName val="BRS"/>
    </sheetNames>
    <sheetDataSet>
      <sheetData sheetId="0" refreshError="1"/>
      <sheetData sheetId="1" refreshError="1"/>
      <sheetData sheetId="2" refreshError="1"/>
      <sheetData sheetId="3" refreshError="1"/>
      <sheetData sheetId="4"/>
      <sheetData sheetId="5"/>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men"/>
      <sheetName val="Abu Dhabi (2)"/>
      <sheetName val="Abu Dhabi"/>
      <sheetName val="WIP IN COSTS"/>
      <sheetName val="Construction MIS -US$"/>
      <sheetName val="Variance Report"/>
      <sheetName val="Recon"/>
      <sheetName val="Construction MIS-AED"/>
      <sheetName val="TB HO Format"/>
      <sheetName val="BS HO Format"/>
      <sheetName val="HO Ac"/>
      <sheetName val="Inv-Realization"/>
      <sheetName val="Assets"/>
      <sheetName val="Schedules"/>
      <sheetName val="Bank -Recon - June 08"/>
      <sheetName val="General Exp "/>
      <sheetName val="Exchange variation"/>
      <sheetName val="Tally T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L-BEED"/>
      <sheetName val="CFL-KIM"/>
      <sheetName val="CFL-ORISSA"/>
      <sheetName val="SUMMARY"/>
      <sheetName val="SMR-SUPPLY"/>
      <sheetName val="SMR-EXP."/>
      <sheetName val="CFL-S'PUR"/>
      <sheetName val="CFL-S'PUR(AD)"/>
      <sheetName val="CFL-MBB"/>
      <sheetName val="CFL-MOBHA"/>
      <sheetName val="CFL-KOLAR"/>
      <sheetName val="CFL-WALUJ"/>
      <sheetName val="CFL-WALUJ(ad)"/>
      <sheetName val="CFL-JEJURI (ad)"/>
      <sheetName val="CFL-JEJURI"/>
      <sheetName val="CFL-DVC "/>
      <sheetName val="SUMMARY (2)"/>
      <sheetName val="Sheet2"/>
      <sheetName val="Sheet1"/>
      <sheetName val="M-CR"/>
      <sheetName val="SUMMARY "/>
      <sheetName val="SUMMARY (AD)"/>
      <sheetName val="SUM-MW"/>
    </sheetNames>
    <sheetDataSet>
      <sheetData sheetId="0"/>
      <sheetData sheetId="1">
        <row r="1">
          <cell r="Z1" t="str">
            <v>/WGZY/PPAGPQ</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ormat 1"/>
      <sheetName val="Format - 2"/>
      <sheetName val="Format - 3"/>
      <sheetName val="Format - 4"/>
      <sheetName val="TB"/>
      <sheetName val="Format - 5"/>
      <sheetName val="Format - 6"/>
      <sheetName val="Format - 7"/>
      <sheetName val="Format - 8"/>
      <sheetName val="Adva &amp; others"/>
      <sheetName val="osl &amp; Sun Cred  details"/>
      <sheetName val="Accrued Value of work done"/>
      <sheetName val="TAP &amp; IBS"/>
      <sheetName val="Ag Com - Mar 07"/>
      <sheetName val="TAP"/>
      <sheetName val="IBS"/>
      <sheetName val="Bud vs actual"/>
      <sheetName val="Exch Flun.w.o.75 A"/>
      <sheetName val="BS HO Forma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m"/>
      <sheetName val="wt"/>
      <sheetName val="qc1"/>
      <sheetName val="qc2"/>
      <sheetName val="qc3"/>
      <sheetName val="qc4"/>
      <sheetName val="qc5"/>
      <sheetName val="qc6"/>
      <sheetName val="qc7"/>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ormat 1"/>
      <sheetName val="Format - 2"/>
      <sheetName val="Format - 3"/>
      <sheetName val="Format - 4"/>
      <sheetName val="TB"/>
      <sheetName val="Format - 5"/>
      <sheetName val="Format - 6"/>
      <sheetName val="Format - 7"/>
      <sheetName val="Format - 8"/>
      <sheetName val="Adva"/>
      <sheetName val="Accrued Value of work done"/>
      <sheetName val="TAP &amp; IBS"/>
      <sheetName val="Ag Com - Mar 07"/>
      <sheetName val="TAP"/>
      <sheetName val="IBS"/>
      <sheetName val="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cy"/>
      <sheetName val="Cond"/>
      <sheetName val="EW"/>
      <sheetName val="OPGW"/>
      <sheetName val="Insu"/>
      <sheetName val="HW Fitt"/>
      <sheetName val="Cond Acc"/>
      <sheetName val="EW Acc "/>
      <sheetName val="OPGW acc"/>
      <sheetName val="Earthing"/>
      <sheetName val="Tools"/>
      <sheetName val="Tower Accss"/>
      <sheetName val="Training"/>
      <sheetName val="Twr-MT"/>
      <sheetName val="P&amp;P-Ln1"/>
      <sheetName val="P&amp;P-Ln2"/>
      <sheetName val="P&amp;P-Ln3"/>
      <sheetName val="P&amp;P-Ln4"/>
      <sheetName val="P&amp;P-Total"/>
      <sheetName val="MF"/>
      <sheetName val="Stl-prc"/>
      <sheetName val="QTY"/>
      <sheetName val="Container"/>
      <sheetName val="132 KV-qty"/>
      <sheetName val="400 KV DC OUR Q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ormat - 1"/>
      <sheetName val="Format - 2"/>
      <sheetName val="Format - 3"/>
      <sheetName val="Format - 4"/>
      <sheetName val="TB"/>
      <sheetName val="Format - 5"/>
      <sheetName val="Format - 6"/>
      <sheetName val="Format - 7"/>
      <sheetName val="Format - 8"/>
      <sheetName val="Adv&amp;accruedexp"/>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Balance sheet"/>
      <sheetName val="cashflow "/>
      <sheetName val="Schedule No.1"/>
      <sheetName val="Schedule No.1-B"/>
      <sheetName val="Schedule No.5"/>
      <sheetName val="Asset-Addn"/>
      <sheetName val="Assets"/>
      <sheetName val="Dollar"/>
      <sheetName val="Dinar"/>
      <sheetName val="Schedule No.8"/>
      <sheetName val="Schedule No.9"/>
      <sheetName val="Schedule No.10"/>
      <sheetName val="Schedule No.11a"/>
      <sheetName val="11a-Enclosure"/>
      <sheetName val="Schedule No.11b"/>
      <sheetName val="Schedule 12"/>
      <sheetName val="Schedule-13 "/>
      <sheetName val="Sechedule No.14"/>
      <sheetName val="Schedule-13  (2)"/>
      <sheetName val="Schedule No.1 (2)"/>
    </sheetNames>
    <sheetDataSet>
      <sheetData sheetId="0" refreshError="1"/>
      <sheetData sheetId="1" refreshError="1"/>
      <sheetData sheetId="2" refreshError="1"/>
      <sheetData sheetId="3">
        <row r="3">
          <cell r="A3" t="str">
            <v>SCHEDULE NO. 1</v>
          </cell>
        </row>
      </sheetData>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562"/>
      <sheetName val="562"/>
      <sheetName val="PR569"/>
      <sheetName val="569"/>
      <sheetName val="PR573"/>
      <sheetName val="573"/>
      <sheetName val="PR596"/>
      <sheetName val="596"/>
      <sheetName val="546"/>
      <sheetName val="SUMMARY"/>
      <sheetName val="SUMMARY (2)"/>
      <sheetName val="Schedule No.1"/>
      <sheetName val="TB 31 Mar 10 15 MTHS"/>
      <sheetName val="perfbot98-99"/>
      <sheetName val="Fund Req. May 15"/>
      <sheetName val="DB@Acess"/>
      <sheetName val="Civil"/>
      <sheetName val="TS-TC"/>
      <sheetName val="SUMMARY_(2)"/>
      <sheetName val="Schedule_No_1"/>
      <sheetName val="TB_31_Mar_10_15_MTHS"/>
      <sheetName val="PTN"/>
      <sheetName val="Fund Re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6">
          <cell r="E36">
            <v>0</v>
          </cell>
          <cell r="F36">
            <v>21.16</v>
          </cell>
          <cell r="G36">
            <v>2.2739999999999996</v>
          </cell>
          <cell r="H36">
            <v>0</v>
          </cell>
        </row>
        <row r="64">
          <cell r="E64">
            <v>0</v>
          </cell>
          <cell r="F64">
            <v>1.2569999999999986</v>
          </cell>
          <cell r="G64">
            <v>0.57299999999999984</v>
          </cell>
          <cell r="H64">
            <v>0</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refreshError="1"/>
      <sheetData sheetId="2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CFL-BEED"/>
      <sheetName val="CFL-KIM"/>
      <sheetName val="CFL-ORISSA"/>
      <sheetName val="SUMMARY"/>
      <sheetName val="SMR-SUPPLY"/>
      <sheetName val="SMR-EXP."/>
      <sheetName val="CFL-S'PUR"/>
      <sheetName val="CFL-S'PUR(AD)"/>
      <sheetName val="CFL-MBB"/>
      <sheetName val="CFL-MOBHA"/>
      <sheetName val="CFL-KOLAR"/>
      <sheetName val="CFL-WALUJ"/>
      <sheetName val="CFL-WALUJ(ad)"/>
      <sheetName val="CFL-JEJURI (ad)"/>
      <sheetName val="CFL-JEJURI"/>
      <sheetName val="CFL-DVC "/>
      <sheetName val="SUMMARY (2)"/>
      <sheetName val="Sheet2"/>
      <sheetName val="Sheet1"/>
      <sheetName val="M-CR"/>
      <sheetName val="SUMMARY "/>
      <sheetName val="SUMMARY (AD)"/>
      <sheetName val="SUM-MW"/>
      <sheetName val="Manpower"/>
      <sheetName val="REVENUES &amp; BS"/>
      <sheetName val="bs BP 04 SA"/>
    </sheetNames>
    <sheetDataSet>
      <sheetData sheetId="0"/>
      <sheetData sheetId="1"/>
      <sheetData sheetId="2" refreshError="1">
        <row r="1">
          <cell r="AA1" t="str">
            <v>/WGZY/PPAGPQ</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er Rev Cost Mar"/>
      <sheetName val="Tower Revenue"/>
      <sheetName val="Tower Cost"/>
      <sheetName val="eoudesp"/>
      <sheetName val="AOP Supp Rev Mar 08 09"/>
      <sheetName val="Schedule No.1"/>
    </sheetNames>
    <sheetDataSet>
      <sheetData sheetId="0" refreshError="1"/>
      <sheetData sheetId="1"/>
      <sheetData sheetId="2"/>
      <sheetData sheetId="3"/>
      <sheetData sheetId="4"/>
      <sheetData sheetId="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L-BEED"/>
      <sheetName val="CFL-KIM"/>
      <sheetName val="CFL-ORISSA"/>
      <sheetName val="SUMMARY"/>
      <sheetName val="SMR-SUPPLY"/>
      <sheetName val="SMR-EXP."/>
      <sheetName val="CFL-S'PUR"/>
      <sheetName val="CFL-S'PUR(AD)"/>
      <sheetName val="CFL-MBB"/>
      <sheetName val="CFL-MOBHA"/>
      <sheetName val="CFL-KOLAR"/>
      <sheetName val="CFL-WALUJ"/>
      <sheetName val="CFL-WALUJ(ad)"/>
      <sheetName val="CFL-JEJURI (ad)"/>
      <sheetName val="CFL-JEJURI"/>
      <sheetName val="CFL-DVC "/>
      <sheetName val="SUMMARY (2)"/>
      <sheetName val="Sheet2"/>
      <sheetName val="Sheet1"/>
      <sheetName val="M-CR"/>
      <sheetName val="SUMMARY "/>
      <sheetName val="SUMMARY (AD)"/>
      <sheetName val="SUM-MW"/>
    </sheetNames>
    <sheetDataSet>
      <sheetData sheetId="0"/>
      <sheetData sheetId="1">
        <row r="1">
          <cell r="Z1" t="str">
            <v>/WGZY/PPAGPQ</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ormat 1"/>
      <sheetName val="Format - 2"/>
      <sheetName val="Format - 3"/>
      <sheetName val="Format - 4"/>
      <sheetName val="TB"/>
      <sheetName val="Format - 5"/>
      <sheetName val="Format - 6"/>
      <sheetName val="Format - 7"/>
      <sheetName val="Format - 8"/>
      <sheetName val="Adva &amp; others"/>
      <sheetName val="osl &amp; Sun Cred  details"/>
      <sheetName val="Accrued Value of work done"/>
      <sheetName val="TAP &amp; IBS"/>
      <sheetName val="Ag Com - Mar 07"/>
      <sheetName val="TAP"/>
      <sheetName val="IBS"/>
      <sheetName val="Bud vs actual"/>
      <sheetName val="Exch Flun.w.o.75 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DATA"/>
      <sheetName val="WATER PRESSURE"/>
      <sheetName val="BEARING CAP"/>
      <sheetName val="BEARING CAP-Nitin"/>
      <sheetName val="FIXITY DEPTH"/>
      <sheetName val="PILE DESIGN-uplift-Rect"/>
      <sheetName val="PILE DESIGN-comp-piles_g2"/>
      <sheetName val="PILE DESIGN-comp-pile_g3"/>
      <sheetName val="PILE DESIGN-comp-pile_g4"/>
      <sheetName val="PILE DESIGN-comp-pile_h1"/>
      <sheetName val="PILE DESIGN-comp-pile_h2"/>
      <sheetName val="PILE DESIGN-comp-pile_h3"/>
      <sheetName val="PILE DESIGN-comp-Cir TOP pile"/>
      <sheetName val="PILECAP-LOADS"/>
      <sheetName val="PILE CAP DESIGN"/>
      <sheetName val="temp-PILE DESIGN-Cir (2)"/>
      <sheetName val="temp - PILE DESIGN-Rect (2)"/>
      <sheetName val="PILE DESIGN"/>
      <sheetName val="TIE AS CHM DESIGN)"/>
      <sheetName val="CHM DESIGN"/>
      <sheetName val="DATA"/>
      <sheetName val="STAAD-Output-Beams"/>
      <sheetName val="STAAD-Output-Plates"/>
      <sheetName val="TieBeam-pgc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1">
          <cell r="C11">
            <v>20.240665029410387</v>
          </cell>
        </row>
      </sheetData>
      <sheetData sheetId="19"/>
      <sheetData sheetId="20">
        <row r="35">
          <cell r="C35" t="str">
            <v>RC</v>
          </cell>
          <cell r="D35" t="str">
            <v>RC2</v>
          </cell>
          <cell r="E35" t="str">
            <v>RC3</v>
          </cell>
          <cell r="F35" t="str">
            <v>RC4</v>
          </cell>
          <cell r="G35" t="str">
            <v>RC_170</v>
          </cell>
        </row>
      </sheetData>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Cover"/>
      <sheetName val="Goods"/>
      <sheetName val="Spares"/>
      <sheetName val="sch1"/>
      <sheetName val="sch1_Sumry"/>
      <sheetName val=" FI"/>
      <sheetName val="sch4A"/>
      <sheetName val="sch4A_Sumry"/>
      <sheetName val="Civil"/>
      <sheetName val="Erection "/>
      <sheetName val="sch4B"/>
      <sheetName val="sch4B_Sumry"/>
      <sheetName val="Training "/>
      <sheetName val="sch4C(I) "/>
      <sheetName val="sch4C(II) "/>
      <sheetName val="SC 4D"/>
      <sheetName val="sch5_GSum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cy"/>
      <sheetName val="Cond"/>
      <sheetName val="EW"/>
      <sheetName val="OPGW"/>
      <sheetName val="Insu"/>
      <sheetName val="HW Fitt"/>
      <sheetName val="Cond Acc"/>
      <sheetName val="EW Acc "/>
      <sheetName val="OPGW acc"/>
      <sheetName val="Earthing"/>
      <sheetName val="Tools"/>
      <sheetName val="Tower Accss"/>
      <sheetName val="Training"/>
      <sheetName val="Twr-MT"/>
      <sheetName val="P&amp;P-Ln1"/>
      <sheetName val="P&amp;P-Ln2"/>
      <sheetName val="P&amp;P-Ln3"/>
      <sheetName val="P&amp;P-Ln4"/>
      <sheetName val="P&amp;P-Total"/>
      <sheetName val="MF"/>
      <sheetName val="Stl-prc"/>
      <sheetName val="QTY"/>
      <sheetName val="Container"/>
      <sheetName val="132 KV-qty"/>
      <sheetName val="400 KV DC OUR Q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ch-1a"/>
      <sheetName val="Sch-1b "/>
      <sheetName val="Sch-2"/>
      <sheetName val="Sch-3"/>
      <sheetName val="Sch-4a"/>
      <sheetName val="Sch-4b"/>
      <sheetName val="Sch-5"/>
      <sheetName val="Sch-6"/>
      <sheetName val="Sch-7 (a)"/>
      <sheetName val="Sch-7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24"/>
  <sheetViews>
    <sheetView view="pageBreakPreview" zoomScale="90" zoomScaleNormal="100" zoomScaleSheetLayoutView="90" zoomScalePageLayoutView="73" workbookViewId="0">
      <selection activeCell="H9" sqref="H9"/>
    </sheetView>
  </sheetViews>
  <sheetFormatPr defaultColWidth="9.21875" defaultRowHeight="14.4"/>
  <cols>
    <col min="1" max="1" width="12.44140625" style="279" customWidth="1"/>
    <col min="2" max="2" width="91.6640625" style="373" customWidth="1"/>
    <col min="3" max="3" width="9.109375" style="279" customWidth="1"/>
    <col min="4" max="4" width="10.77734375" style="279" customWidth="1"/>
    <col min="5" max="5" width="12.88671875" style="279" customWidth="1"/>
    <col min="6" max="6" width="18.88671875" style="279" customWidth="1"/>
    <col min="7" max="7" width="14.33203125" style="374" customWidth="1"/>
    <col min="8" max="8" width="9.21875" style="279"/>
    <col min="9" max="9" width="11.77734375" style="279" bestFit="1" customWidth="1"/>
    <col min="10" max="10" width="14.5546875" style="279" customWidth="1"/>
    <col min="11" max="16384" width="9.21875" style="279"/>
  </cols>
  <sheetData>
    <row r="1" spans="1:7" ht="22.8">
      <c r="A1" s="500" t="s">
        <v>261</v>
      </c>
      <c r="B1" s="501"/>
      <c r="C1" s="501"/>
      <c r="D1" s="501"/>
      <c r="E1" s="501"/>
      <c r="F1" s="501"/>
      <c r="G1" s="502"/>
    </row>
    <row r="2" spans="1:7" ht="22.8" customHeight="1">
      <c r="A2" s="503" t="s">
        <v>88</v>
      </c>
      <c r="B2" s="504"/>
      <c r="C2" s="504"/>
      <c r="D2" s="504"/>
      <c r="E2" s="504"/>
      <c r="F2" s="504"/>
      <c r="G2" s="505"/>
    </row>
    <row r="3" spans="1:7" ht="27.6" customHeight="1">
      <c r="A3" s="506" t="s">
        <v>834</v>
      </c>
      <c r="B3" s="507"/>
      <c r="C3" s="507"/>
      <c r="D3" s="507"/>
      <c r="E3" s="507"/>
      <c r="F3" s="507"/>
      <c r="G3" s="508"/>
    </row>
    <row r="4" spans="1:7" ht="20.399999999999999">
      <c r="A4" s="381" t="s">
        <v>225</v>
      </c>
      <c r="B4" s="396"/>
      <c r="C4" s="397"/>
      <c r="D4" s="397"/>
      <c r="E4" s="397"/>
      <c r="F4" s="397"/>
      <c r="G4" s="398"/>
    </row>
    <row r="5" spans="1:7" s="292" customFormat="1" ht="35.4" customHeight="1">
      <c r="A5" s="512" t="s">
        <v>937</v>
      </c>
      <c r="B5" s="513"/>
      <c r="C5" s="513"/>
      <c r="D5" s="513"/>
      <c r="E5" s="513"/>
      <c r="F5" s="513"/>
      <c r="G5" s="514"/>
    </row>
    <row r="6" spans="1:7" ht="15" thickBot="1">
      <c r="A6" s="399" t="s">
        <v>862</v>
      </c>
      <c r="B6" s="182"/>
      <c r="C6" s="11"/>
      <c r="D6" s="5"/>
      <c r="E6" s="400"/>
      <c r="F6" s="5"/>
      <c r="G6" s="401"/>
    </row>
    <row r="7" spans="1:7" ht="60.6" customHeight="1">
      <c r="A7" s="518" t="s">
        <v>1</v>
      </c>
      <c r="B7" s="515" t="s">
        <v>119</v>
      </c>
      <c r="C7" s="509" t="s">
        <v>7</v>
      </c>
      <c r="D7" s="521"/>
      <c r="E7" s="509" t="s">
        <v>89</v>
      </c>
      <c r="F7" s="510"/>
      <c r="G7" s="524" t="s">
        <v>72</v>
      </c>
    </row>
    <row r="8" spans="1:7">
      <c r="A8" s="519"/>
      <c r="B8" s="516"/>
      <c r="C8" s="522"/>
      <c r="D8" s="523"/>
      <c r="E8" s="511" t="s">
        <v>926</v>
      </c>
      <c r="F8" s="511"/>
      <c r="G8" s="525"/>
    </row>
    <row r="9" spans="1:7" ht="34.799999999999997" customHeight="1" thickBot="1">
      <c r="A9" s="520"/>
      <c r="B9" s="517"/>
      <c r="C9" s="250" t="s">
        <v>4</v>
      </c>
      <c r="D9" s="250" t="s">
        <v>3</v>
      </c>
      <c r="E9" s="250" t="s">
        <v>5</v>
      </c>
      <c r="F9" s="250" t="s">
        <v>6</v>
      </c>
      <c r="G9" s="526"/>
    </row>
    <row r="10" spans="1:7">
      <c r="A10" s="169" t="s">
        <v>90</v>
      </c>
      <c r="B10" s="170" t="s">
        <v>91</v>
      </c>
      <c r="C10" s="170" t="s">
        <v>92</v>
      </c>
      <c r="D10" s="170" t="s">
        <v>93</v>
      </c>
      <c r="E10" s="170" t="s">
        <v>94</v>
      </c>
      <c r="F10" s="170" t="s">
        <v>193</v>
      </c>
      <c r="G10" s="293"/>
    </row>
    <row r="11" spans="1:7" ht="27" customHeight="1">
      <c r="A11" s="494" t="s">
        <v>835</v>
      </c>
      <c r="B11" s="495"/>
      <c r="C11" s="495"/>
      <c r="D11" s="495"/>
      <c r="E11" s="495"/>
      <c r="F11" s="495"/>
      <c r="G11" s="496"/>
    </row>
    <row r="12" spans="1:7" ht="19.2" customHeight="1">
      <c r="A12" s="16">
        <v>1</v>
      </c>
      <c r="B12" s="294" t="s">
        <v>534</v>
      </c>
      <c r="C12" s="21"/>
      <c r="D12" s="21"/>
      <c r="E12" s="21"/>
      <c r="F12" s="21"/>
      <c r="G12" s="295"/>
    </row>
    <row r="13" spans="1:7" ht="19.5" customHeight="1">
      <c r="A13" s="488"/>
      <c r="B13" s="297" t="s">
        <v>527</v>
      </c>
      <c r="C13" s="489"/>
      <c r="D13" s="489"/>
      <c r="E13" s="489"/>
      <c r="F13" s="489"/>
      <c r="G13" s="299"/>
    </row>
    <row r="14" spans="1:7" ht="22.05" customHeight="1">
      <c r="A14" s="16">
        <v>1.1000000000000001</v>
      </c>
      <c r="B14" s="242" t="s">
        <v>226</v>
      </c>
      <c r="C14" s="21"/>
      <c r="D14" s="21"/>
      <c r="E14" s="21"/>
      <c r="F14" s="21"/>
      <c r="G14" s="278"/>
    </row>
    <row r="15" spans="1:7" ht="22.05" customHeight="1">
      <c r="A15" s="16" t="s">
        <v>9</v>
      </c>
      <c r="B15" s="184" t="s">
        <v>8</v>
      </c>
      <c r="C15" s="21"/>
      <c r="D15" s="21"/>
      <c r="E15" s="21"/>
      <c r="F15" s="21"/>
      <c r="G15" s="301"/>
    </row>
    <row r="16" spans="1:7" ht="54" customHeight="1">
      <c r="A16" s="172" t="s">
        <v>227</v>
      </c>
      <c r="B16" s="300" t="s">
        <v>909</v>
      </c>
      <c r="C16" s="14" t="s">
        <v>70</v>
      </c>
      <c r="D16" s="14">
        <v>2</v>
      </c>
      <c r="E16" s="306"/>
      <c r="F16" s="15"/>
      <c r="G16" s="301"/>
    </row>
    <row r="17" spans="1:7" ht="58.8" customHeight="1">
      <c r="A17" s="172" t="s">
        <v>228</v>
      </c>
      <c r="B17" s="300" t="s">
        <v>836</v>
      </c>
      <c r="C17" s="14" t="s">
        <v>70</v>
      </c>
      <c r="D17" s="14">
        <v>2</v>
      </c>
      <c r="E17" s="15"/>
      <c r="F17" s="15"/>
      <c r="G17" s="301"/>
    </row>
    <row r="18" spans="1:7" ht="22.05" customHeight="1">
      <c r="A18" s="16" t="s">
        <v>10</v>
      </c>
      <c r="B18" s="184" t="s">
        <v>229</v>
      </c>
      <c r="C18" s="21"/>
      <c r="D18" s="21"/>
      <c r="E18" s="21"/>
      <c r="F18" s="21"/>
      <c r="G18" s="278"/>
    </row>
    <row r="19" spans="1:7" ht="49.2" customHeight="1">
      <c r="A19" s="171" t="s">
        <v>10</v>
      </c>
      <c r="B19" s="185" t="s">
        <v>543</v>
      </c>
      <c r="C19" s="14" t="s">
        <v>70</v>
      </c>
      <c r="D19" s="14">
        <v>2</v>
      </c>
      <c r="E19" s="15"/>
      <c r="F19" s="15"/>
      <c r="G19" s="278"/>
    </row>
    <row r="20" spans="1:7" ht="24" customHeight="1">
      <c r="A20" s="16">
        <v>1.2</v>
      </c>
      <c r="B20" s="184" t="s">
        <v>519</v>
      </c>
      <c r="C20" s="176"/>
      <c r="D20" s="13"/>
      <c r="E20" s="15"/>
      <c r="F20" s="176"/>
      <c r="G20" s="278"/>
    </row>
    <row r="21" spans="1:7" ht="40.200000000000003" customHeight="1">
      <c r="A21" s="17" t="s">
        <v>11</v>
      </c>
      <c r="B21" s="185" t="s">
        <v>911</v>
      </c>
      <c r="C21" s="14" t="s">
        <v>70</v>
      </c>
      <c r="D21" s="14">
        <v>4</v>
      </c>
      <c r="E21" s="490"/>
      <c r="F21" s="15"/>
      <c r="G21" s="278"/>
    </row>
    <row r="22" spans="1:7" ht="40.200000000000003" customHeight="1">
      <c r="A22" s="17" t="s">
        <v>12</v>
      </c>
      <c r="B22" s="185" t="s">
        <v>912</v>
      </c>
      <c r="C22" s="20" t="s">
        <v>70</v>
      </c>
      <c r="D22" s="14">
        <v>2</v>
      </c>
      <c r="E22" s="490"/>
      <c r="F22" s="15"/>
      <c r="G22" s="278"/>
    </row>
    <row r="23" spans="1:7" ht="40.200000000000003" customHeight="1">
      <c r="A23" s="17" t="s">
        <v>13</v>
      </c>
      <c r="B23" s="185" t="s">
        <v>537</v>
      </c>
      <c r="C23" s="14" t="s">
        <v>70</v>
      </c>
      <c r="D23" s="14">
        <v>1</v>
      </c>
      <c r="E23" s="15"/>
      <c r="F23" s="15"/>
      <c r="G23" s="278"/>
    </row>
    <row r="24" spans="1:7" ht="40.200000000000003" customHeight="1">
      <c r="A24" s="172" t="s">
        <v>207</v>
      </c>
      <c r="B24" s="185" t="s">
        <v>918</v>
      </c>
      <c r="C24" s="20" t="s">
        <v>70</v>
      </c>
      <c r="D24" s="14">
        <v>2</v>
      </c>
      <c r="E24" s="15"/>
      <c r="F24" s="15"/>
      <c r="G24" s="278"/>
    </row>
    <row r="25" spans="1:7" ht="40.200000000000003" customHeight="1">
      <c r="A25" s="172" t="s">
        <v>208</v>
      </c>
      <c r="B25" s="185" t="s">
        <v>840</v>
      </c>
      <c r="C25" s="14" t="s">
        <v>70</v>
      </c>
      <c r="D25" s="179">
        <v>8</v>
      </c>
      <c r="E25" s="302"/>
      <c r="F25" s="15"/>
      <c r="G25" s="278"/>
    </row>
    <row r="26" spans="1:7" ht="23.55" customHeight="1">
      <c r="A26" s="16">
        <v>1.3</v>
      </c>
      <c r="B26" s="184" t="s">
        <v>535</v>
      </c>
      <c r="C26" s="176"/>
      <c r="D26" s="13"/>
      <c r="E26" s="15"/>
      <c r="F26" s="176"/>
      <c r="G26" s="278"/>
    </row>
    <row r="27" spans="1:7" ht="36.6" customHeight="1">
      <c r="A27" s="172" t="s">
        <v>14</v>
      </c>
      <c r="B27" s="185" t="s">
        <v>800</v>
      </c>
      <c r="C27" s="14" t="s">
        <v>70</v>
      </c>
      <c r="D27" s="14">
        <v>2</v>
      </c>
      <c r="E27" s="15"/>
      <c r="F27" s="15"/>
      <c r="G27" s="278"/>
    </row>
    <row r="28" spans="1:7" ht="36.6" customHeight="1">
      <c r="A28" s="172" t="s">
        <v>15</v>
      </c>
      <c r="B28" s="185" t="s">
        <v>913</v>
      </c>
      <c r="C28" s="14" t="s">
        <v>70</v>
      </c>
      <c r="D28" s="14">
        <v>4</v>
      </c>
      <c r="E28" s="490"/>
      <c r="F28" s="15"/>
      <c r="G28" s="278"/>
    </row>
    <row r="29" spans="1:7" ht="36.6" customHeight="1">
      <c r="A29" s="172" t="s">
        <v>16</v>
      </c>
      <c r="B29" s="185" t="s">
        <v>914</v>
      </c>
      <c r="C29" s="14" t="s">
        <v>70</v>
      </c>
      <c r="D29" s="12">
        <v>16</v>
      </c>
      <c r="E29" s="490"/>
      <c r="F29" s="15"/>
      <c r="G29" s="278"/>
    </row>
    <row r="30" spans="1:7" ht="36.6" customHeight="1">
      <c r="A30" s="172" t="s">
        <v>17</v>
      </c>
      <c r="B30" s="185" t="s">
        <v>915</v>
      </c>
      <c r="C30" s="14" t="s">
        <v>70</v>
      </c>
      <c r="D30" s="14">
        <v>4</v>
      </c>
      <c r="E30" s="490"/>
      <c r="F30" s="15"/>
      <c r="G30" s="278"/>
    </row>
    <row r="31" spans="1:7" ht="36.6" customHeight="1">
      <c r="A31" s="172" t="s">
        <v>209</v>
      </c>
      <c r="B31" s="185" t="s">
        <v>919</v>
      </c>
      <c r="C31" s="14" t="s">
        <v>70</v>
      </c>
      <c r="D31" s="14">
        <v>1</v>
      </c>
      <c r="E31" s="15"/>
      <c r="F31" s="15"/>
      <c r="G31" s="278"/>
    </row>
    <row r="32" spans="1:7" ht="36.6" customHeight="1">
      <c r="A32" s="172" t="s">
        <v>210</v>
      </c>
      <c r="B32" s="185" t="s">
        <v>920</v>
      </c>
      <c r="C32" s="14" t="s">
        <v>70</v>
      </c>
      <c r="D32" s="14">
        <v>2</v>
      </c>
      <c r="E32" s="15"/>
      <c r="F32" s="15"/>
      <c r="G32" s="278"/>
    </row>
    <row r="33" spans="1:7" ht="36.6" customHeight="1">
      <c r="A33" s="172" t="s">
        <v>211</v>
      </c>
      <c r="B33" s="185" t="s">
        <v>799</v>
      </c>
      <c r="C33" s="14" t="s">
        <v>70</v>
      </c>
      <c r="D33" s="14">
        <v>6</v>
      </c>
      <c r="E33" s="15"/>
      <c r="F33" s="15"/>
      <c r="G33" s="278"/>
    </row>
    <row r="34" spans="1:7" ht="36.6" customHeight="1">
      <c r="A34" s="172" t="s">
        <v>448</v>
      </c>
      <c r="B34" s="185" t="s">
        <v>842</v>
      </c>
      <c r="C34" s="14" t="s">
        <v>70</v>
      </c>
      <c r="D34" s="14">
        <v>8</v>
      </c>
      <c r="E34" s="15"/>
      <c r="F34" s="15"/>
      <c r="G34" s="278"/>
    </row>
    <row r="35" spans="1:7" ht="35.4" customHeight="1">
      <c r="A35" s="172" t="s">
        <v>485</v>
      </c>
      <c r="B35" s="185" t="s">
        <v>841</v>
      </c>
      <c r="C35" s="14" t="s">
        <v>70</v>
      </c>
      <c r="D35" s="14">
        <v>2</v>
      </c>
      <c r="E35" s="15"/>
      <c r="F35" s="15"/>
      <c r="G35" s="278"/>
    </row>
    <row r="36" spans="1:7" ht="24" customHeight="1">
      <c r="A36" s="16">
        <v>1.4</v>
      </c>
      <c r="B36" s="184" t="s">
        <v>18</v>
      </c>
      <c r="C36" s="176"/>
      <c r="D36" s="13"/>
      <c r="E36" s="15"/>
      <c r="F36" s="176"/>
      <c r="G36" s="278"/>
    </row>
    <row r="37" spans="1:7" ht="33.6" customHeight="1">
      <c r="A37" s="17" t="s">
        <v>19</v>
      </c>
      <c r="B37" s="187" t="s">
        <v>518</v>
      </c>
      <c r="C37" s="14" t="s">
        <v>48</v>
      </c>
      <c r="D37" s="12">
        <f>6*3</f>
        <v>18</v>
      </c>
      <c r="E37" s="15"/>
      <c r="F37" s="15"/>
      <c r="G37" s="278"/>
    </row>
    <row r="38" spans="1:7" ht="33.6" customHeight="1">
      <c r="A38" s="17" t="s">
        <v>20</v>
      </c>
      <c r="B38" s="185" t="s">
        <v>916</v>
      </c>
      <c r="C38" s="14" t="s">
        <v>48</v>
      </c>
      <c r="D38" s="14">
        <v>12</v>
      </c>
      <c r="E38" s="15"/>
      <c r="F38" s="15"/>
      <c r="G38" s="278"/>
    </row>
    <row r="39" spans="1:7" ht="33.6" customHeight="1">
      <c r="A39" s="17" t="s">
        <v>21</v>
      </c>
      <c r="B39" s="185" t="s">
        <v>517</v>
      </c>
      <c r="C39" s="14" t="s">
        <v>48</v>
      </c>
      <c r="D39" s="14">
        <v>3</v>
      </c>
      <c r="E39" s="15"/>
      <c r="F39" s="15"/>
      <c r="G39" s="278"/>
    </row>
    <row r="40" spans="1:7" ht="33.6" customHeight="1">
      <c r="A40" s="17" t="s">
        <v>212</v>
      </c>
      <c r="B40" s="185" t="s">
        <v>917</v>
      </c>
      <c r="C40" s="14" t="s">
        <v>48</v>
      </c>
      <c r="D40" s="14">
        <v>6</v>
      </c>
      <c r="E40" s="15"/>
      <c r="F40" s="15"/>
      <c r="G40" s="278"/>
    </row>
    <row r="41" spans="1:7" ht="33.6" customHeight="1">
      <c r="A41" s="17" t="s">
        <v>213</v>
      </c>
      <c r="B41" s="185" t="s">
        <v>908</v>
      </c>
      <c r="C41" s="14" t="s">
        <v>48</v>
      </c>
      <c r="D41" s="14">
        <v>12</v>
      </c>
      <c r="E41" s="15"/>
      <c r="F41" s="15"/>
      <c r="G41" s="278"/>
    </row>
    <row r="42" spans="1:7" ht="33.6" customHeight="1">
      <c r="A42" s="17" t="s">
        <v>486</v>
      </c>
      <c r="B42" s="185" t="s">
        <v>520</v>
      </c>
      <c r="C42" s="12" t="s">
        <v>48</v>
      </c>
      <c r="D42" s="14">
        <v>30</v>
      </c>
      <c r="E42" s="15"/>
      <c r="F42" s="15"/>
      <c r="G42" s="278"/>
    </row>
    <row r="43" spans="1:7" ht="26.55" customHeight="1">
      <c r="A43" s="16">
        <v>1.5</v>
      </c>
      <c r="B43" s="184" t="s">
        <v>22</v>
      </c>
      <c r="C43" s="176"/>
      <c r="D43" s="176"/>
      <c r="E43" s="15"/>
      <c r="F43" s="176"/>
      <c r="G43" s="278"/>
    </row>
    <row r="44" spans="1:7" ht="33" customHeight="1">
      <c r="A44" s="17" t="s">
        <v>23</v>
      </c>
      <c r="B44" s="185" t="s">
        <v>230</v>
      </c>
      <c r="C44" s="14" t="s">
        <v>48</v>
      </c>
      <c r="D44" s="14">
        <v>18</v>
      </c>
      <c r="E44" s="15"/>
      <c r="F44" s="15"/>
      <c r="G44" s="278"/>
    </row>
    <row r="45" spans="1:7" ht="24" customHeight="1">
      <c r="A45" s="172" t="s">
        <v>214</v>
      </c>
      <c r="B45" s="185" t="s">
        <v>231</v>
      </c>
      <c r="C45" s="14" t="s">
        <v>48</v>
      </c>
      <c r="D45" s="14">
        <v>30</v>
      </c>
      <c r="E45" s="15"/>
      <c r="F45" s="15"/>
      <c r="G45" s="278"/>
    </row>
    <row r="46" spans="1:7" ht="24" customHeight="1">
      <c r="A46" s="172" t="s">
        <v>224</v>
      </c>
      <c r="B46" s="185" t="s">
        <v>232</v>
      </c>
      <c r="C46" s="14" t="s">
        <v>48</v>
      </c>
      <c r="D46" s="14">
        <v>18</v>
      </c>
      <c r="E46" s="15"/>
      <c r="F46" s="15"/>
      <c r="G46" s="278"/>
    </row>
    <row r="47" spans="1:7" ht="21" customHeight="1">
      <c r="A47" s="16">
        <v>1.6</v>
      </c>
      <c r="B47" s="184" t="s">
        <v>494</v>
      </c>
      <c r="C47" s="176"/>
      <c r="D47" s="176"/>
      <c r="E47" s="15"/>
      <c r="F47" s="176"/>
      <c r="G47" s="278"/>
    </row>
    <row r="48" spans="1:7" ht="33.6" customHeight="1">
      <c r="A48" s="17" t="s">
        <v>24</v>
      </c>
      <c r="B48" s="185" t="s">
        <v>449</v>
      </c>
      <c r="C48" s="14" t="s">
        <v>70</v>
      </c>
      <c r="D48" s="14">
        <v>4</v>
      </c>
      <c r="E48" s="15"/>
      <c r="F48" s="15"/>
      <c r="G48" s="278"/>
    </row>
    <row r="49" spans="1:7" ht="33.6" customHeight="1">
      <c r="A49" s="17" t="s">
        <v>25</v>
      </c>
      <c r="B49" s="185" t="s">
        <v>487</v>
      </c>
      <c r="C49" s="14" t="s">
        <v>70</v>
      </c>
      <c r="D49" s="14">
        <f>D16</f>
        <v>2</v>
      </c>
      <c r="E49" s="15"/>
      <c r="F49" s="15"/>
      <c r="G49" s="278"/>
    </row>
    <row r="50" spans="1:7" ht="33.6" customHeight="1">
      <c r="A50" s="17" t="s">
        <v>26</v>
      </c>
      <c r="B50" s="185" t="s">
        <v>472</v>
      </c>
      <c r="C50" s="14" t="s">
        <v>70</v>
      </c>
      <c r="D50" s="14">
        <f>D23</f>
        <v>1</v>
      </c>
      <c r="E50" s="15"/>
      <c r="F50" s="15"/>
      <c r="G50" s="278"/>
    </row>
    <row r="51" spans="1:7" ht="33.6" customHeight="1">
      <c r="A51" s="172" t="s">
        <v>215</v>
      </c>
      <c r="B51" s="185" t="s">
        <v>471</v>
      </c>
      <c r="C51" s="14" t="s">
        <v>70</v>
      </c>
      <c r="D51" s="14">
        <v>2</v>
      </c>
      <c r="E51" s="15"/>
      <c r="F51" s="15"/>
      <c r="G51" s="278"/>
    </row>
    <row r="52" spans="1:7" ht="33.6" customHeight="1">
      <c r="A52" s="172" t="s">
        <v>216</v>
      </c>
      <c r="B52" s="185" t="s">
        <v>488</v>
      </c>
      <c r="C52" s="14" t="s">
        <v>70</v>
      </c>
      <c r="D52" s="14">
        <v>6</v>
      </c>
      <c r="E52" s="15"/>
      <c r="F52" s="15"/>
      <c r="G52" s="278"/>
    </row>
    <row r="53" spans="1:7" ht="27" customHeight="1">
      <c r="A53" s="172" t="s">
        <v>495</v>
      </c>
      <c r="B53" s="185" t="s">
        <v>501</v>
      </c>
      <c r="C53" s="12" t="s">
        <v>69</v>
      </c>
      <c r="D53" s="14">
        <v>1</v>
      </c>
      <c r="E53" s="15"/>
      <c r="F53" s="15"/>
      <c r="G53" s="278"/>
    </row>
    <row r="54" spans="1:7" ht="25.95" customHeight="1">
      <c r="A54" s="16">
        <v>1.7</v>
      </c>
      <c r="B54" s="184" t="s">
        <v>288</v>
      </c>
      <c r="C54" s="176"/>
      <c r="D54" s="176"/>
      <c r="E54" s="15"/>
      <c r="F54" s="176"/>
      <c r="G54" s="278"/>
    </row>
    <row r="55" spans="1:7" ht="35.4" customHeight="1">
      <c r="A55" s="171" t="s">
        <v>267</v>
      </c>
      <c r="B55" s="303" t="s">
        <v>529</v>
      </c>
      <c r="C55" s="14" t="s">
        <v>70</v>
      </c>
      <c r="D55" s="14">
        <v>2</v>
      </c>
      <c r="E55" s="15"/>
      <c r="F55" s="15"/>
      <c r="G55" s="278"/>
    </row>
    <row r="56" spans="1:7" ht="27.6" customHeight="1">
      <c r="A56" s="171" t="s">
        <v>27</v>
      </c>
      <c r="B56" s="303" t="s">
        <v>531</v>
      </c>
      <c r="C56" s="12" t="s">
        <v>70</v>
      </c>
      <c r="D56" s="14">
        <v>6</v>
      </c>
      <c r="E56" s="15"/>
      <c r="F56" s="15"/>
      <c r="G56" s="278"/>
    </row>
    <row r="57" spans="1:7" ht="28.2" customHeight="1">
      <c r="A57" s="171" t="s">
        <v>268</v>
      </c>
      <c r="B57" s="303" t="s">
        <v>829</v>
      </c>
      <c r="C57" s="12" t="s">
        <v>70</v>
      </c>
      <c r="D57" s="14">
        <v>1</v>
      </c>
      <c r="E57" s="15"/>
      <c r="F57" s="15"/>
      <c r="G57" s="278"/>
    </row>
    <row r="58" spans="1:7" ht="24.6" customHeight="1">
      <c r="A58" s="171" t="s">
        <v>269</v>
      </c>
      <c r="B58" s="303" t="s">
        <v>530</v>
      </c>
      <c r="C58" s="12" t="s">
        <v>70</v>
      </c>
      <c r="D58" s="14">
        <v>2</v>
      </c>
      <c r="E58" s="15"/>
      <c r="F58" s="15"/>
      <c r="G58" s="278"/>
    </row>
    <row r="59" spans="1:7" ht="23.4" customHeight="1">
      <c r="A59" s="174">
        <v>1.8</v>
      </c>
      <c r="B59" s="183" t="s">
        <v>293</v>
      </c>
      <c r="C59" s="14"/>
      <c r="D59" s="14"/>
      <c r="E59" s="15"/>
      <c r="F59" s="15"/>
      <c r="G59" s="278"/>
    </row>
    <row r="60" spans="1:7" ht="49.8" customHeight="1">
      <c r="A60" s="171" t="s">
        <v>271</v>
      </c>
      <c r="B60" s="185" t="s">
        <v>292</v>
      </c>
      <c r="C60" s="14"/>
      <c r="D60" s="14"/>
      <c r="E60" s="15"/>
      <c r="F60" s="15"/>
      <c r="G60" s="278"/>
    </row>
    <row r="61" spans="1:7" ht="25.05" customHeight="1">
      <c r="A61" s="18" t="s">
        <v>83</v>
      </c>
      <c r="B61" s="186" t="s">
        <v>84</v>
      </c>
      <c r="C61" s="12" t="s">
        <v>446</v>
      </c>
      <c r="D61" s="14">
        <v>7</v>
      </c>
      <c r="E61" s="15"/>
      <c r="F61" s="15"/>
      <c r="G61" s="278"/>
    </row>
    <row r="62" spans="1:7" ht="25.05" customHeight="1">
      <c r="A62" s="171" t="s">
        <v>85</v>
      </c>
      <c r="B62" s="185" t="s">
        <v>199</v>
      </c>
      <c r="C62" s="12" t="s">
        <v>446</v>
      </c>
      <c r="D62" s="179">
        <v>10</v>
      </c>
      <c r="E62" s="15"/>
      <c r="F62" s="15"/>
      <c r="G62" s="278"/>
    </row>
    <row r="63" spans="1:7" ht="25.05" customHeight="1">
      <c r="A63" s="171" t="s">
        <v>197</v>
      </c>
      <c r="B63" s="185" t="s">
        <v>294</v>
      </c>
      <c r="C63" s="12" t="s">
        <v>446</v>
      </c>
      <c r="D63" s="14">
        <v>8</v>
      </c>
      <c r="E63" s="15"/>
      <c r="F63" s="15"/>
      <c r="G63" s="278"/>
    </row>
    <row r="64" spans="1:7" ht="25.05" customHeight="1">
      <c r="A64" s="171" t="s">
        <v>198</v>
      </c>
      <c r="B64" s="187" t="s">
        <v>532</v>
      </c>
      <c r="C64" s="12" t="s">
        <v>70</v>
      </c>
      <c r="D64" s="14">
        <v>1</v>
      </c>
      <c r="E64" s="15"/>
      <c r="F64" s="15"/>
      <c r="G64" s="278"/>
    </row>
    <row r="65" spans="1:7" ht="24.45" customHeight="1">
      <c r="A65" s="174">
        <v>1.9</v>
      </c>
      <c r="B65" s="183" t="s">
        <v>541</v>
      </c>
      <c r="C65" s="14"/>
      <c r="D65" s="14"/>
      <c r="E65" s="15"/>
      <c r="F65" s="15"/>
      <c r="G65" s="278"/>
    </row>
    <row r="66" spans="1:7" ht="29.4" customHeight="1">
      <c r="A66" s="171" t="s">
        <v>278</v>
      </c>
      <c r="B66" s="185" t="s">
        <v>496</v>
      </c>
      <c r="C66" s="14" t="s">
        <v>48</v>
      </c>
      <c r="D66" s="14">
        <v>8</v>
      </c>
      <c r="E66" s="15"/>
      <c r="F66" s="15"/>
      <c r="G66" s="301"/>
    </row>
    <row r="67" spans="1:7" ht="32.4" customHeight="1">
      <c r="A67" s="171" t="s">
        <v>492</v>
      </c>
      <c r="B67" s="187" t="s">
        <v>476</v>
      </c>
      <c r="C67" s="14"/>
      <c r="D67" s="14"/>
      <c r="E67" s="15"/>
      <c r="F67" s="15"/>
      <c r="G67" s="278"/>
    </row>
    <row r="68" spans="1:7" ht="57.6">
      <c r="A68" s="171" t="s">
        <v>167</v>
      </c>
      <c r="B68" s="187" t="s">
        <v>477</v>
      </c>
      <c r="C68" s="14" t="s">
        <v>48</v>
      </c>
      <c r="D68" s="14">
        <v>1</v>
      </c>
      <c r="E68" s="15"/>
      <c r="F68" s="15"/>
      <c r="G68" s="278"/>
    </row>
    <row r="69" spans="1:7" ht="19.95" customHeight="1">
      <c r="A69" s="171" t="s">
        <v>168</v>
      </c>
      <c r="B69" s="185" t="s">
        <v>897</v>
      </c>
      <c r="C69" s="14"/>
      <c r="D69" s="14"/>
      <c r="E69" s="15"/>
      <c r="F69" s="15"/>
      <c r="G69" s="278"/>
    </row>
    <row r="70" spans="1:7" ht="19.95" customHeight="1">
      <c r="A70" s="243" t="s">
        <v>170</v>
      </c>
      <c r="B70" s="185" t="s">
        <v>902</v>
      </c>
      <c r="C70" s="14" t="s">
        <v>48</v>
      </c>
      <c r="D70" s="14">
        <v>8</v>
      </c>
      <c r="E70" s="15"/>
      <c r="F70" s="15"/>
      <c r="G70" s="278"/>
    </row>
    <row r="71" spans="1:7" ht="19.95" customHeight="1">
      <c r="A71" s="249" t="s">
        <v>174</v>
      </c>
      <c r="B71" s="187" t="s">
        <v>901</v>
      </c>
      <c r="C71" s="20" t="s">
        <v>48</v>
      </c>
      <c r="D71" s="14">
        <v>4</v>
      </c>
      <c r="E71" s="15"/>
      <c r="F71" s="15"/>
      <c r="G71" s="278"/>
    </row>
    <row r="72" spans="1:7" ht="19.95" customHeight="1">
      <c r="A72" s="171" t="s">
        <v>171</v>
      </c>
      <c r="B72" s="185" t="s">
        <v>172</v>
      </c>
      <c r="C72" s="14"/>
      <c r="D72" s="14"/>
      <c r="E72" s="15"/>
      <c r="F72" s="15"/>
      <c r="G72" s="278"/>
    </row>
    <row r="73" spans="1:7" ht="19.95" customHeight="1">
      <c r="A73" s="243" t="s">
        <v>170</v>
      </c>
      <c r="B73" s="185" t="s">
        <v>264</v>
      </c>
      <c r="C73" s="14" t="s">
        <v>70</v>
      </c>
      <c r="D73" s="14">
        <v>2</v>
      </c>
      <c r="E73" s="15"/>
      <c r="F73" s="15"/>
      <c r="G73" s="278"/>
    </row>
    <row r="74" spans="1:7" ht="20.399999999999999" customHeight="1">
      <c r="A74" s="243" t="s">
        <v>174</v>
      </c>
      <c r="B74" s="187" t="s">
        <v>828</v>
      </c>
      <c r="C74" s="14" t="s">
        <v>48</v>
      </c>
      <c r="D74" s="14">
        <v>3</v>
      </c>
      <c r="E74" s="15"/>
      <c r="F74" s="15"/>
      <c r="G74" s="278"/>
    </row>
    <row r="75" spans="1:7" ht="22.5" customHeight="1">
      <c r="A75" s="171" t="s">
        <v>516</v>
      </c>
      <c r="B75" s="185" t="s">
        <v>265</v>
      </c>
      <c r="C75" s="14" t="s">
        <v>69</v>
      </c>
      <c r="D75" s="14">
        <v>1</v>
      </c>
      <c r="E75" s="15"/>
      <c r="F75" s="15"/>
      <c r="G75" s="278"/>
    </row>
    <row r="76" spans="1:7" ht="19.5" customHeight="1">
      <c r="A76" s="171" t="s">
        <v>544</v>
      </c>
      <c r="B76" s="185" t="s">
        <v>236</v>
      </c>
      <c r="C76" s="14" t="s">
        <v>48</v>
      </c>
      <c r="D76" s="14">
        <v>2</v>
      </c>
      <c r="E76" s="15"/>
      <c r="F76" s="15"/>
      <c r="G76" s="278"/>
    </row>
    <row r="77" spans="1:7" ht="21" customHeight="1">
      <c r="A77" s="19">
        <v>1.1000000000000001</v>
      </c>
      <c r="B77" s="188" t="s">
        <v>284</v>
      </c>
      <c r="C77" s="176"/>
      <c r="D77" s="176"/>
      <c r="E77" s="15"/>
      <c r="F77" s="176"/>
      <c r="G77" s="278"/>
    </row>
    <row r="78" spans="1:7" ht="33.6" customHeight="1">
      <c r="A78" s="171" t="s">
        <v>233</v>
      </c>
      <c r="B78" s="185" t="s">
        <v>450</v>
      </c>
      <c r="C78" s="12" t="s">
        <v>70</v>
      </c>
      <c r="D78" s="14">
        <v>1</v>
      </c>
      <c r="E78" s="15"/>
      <c r="F78" s="15"/>
      <c r="G78" s="278"/>
    </row>
    <row r="79" spans="1:7" ht="26.4" customHeight="1">
      <c r="A79" s="171" t="s">
        <v>28</v>
      </c>
      <c r="B79" s="185" t="s">
        <v>538</v>
      </c>
      <c r="C79" s="12" t="s">
        <v>70</v>
      </c>
      <c r="D79" s="14">
        <v>2</v>
      </c>
      <c r="E79" s="15"/>
      <c r="F79" s="15"/>
      <c r="G79" s="278"/>
    </row>
    <row r="80" spans="1:7" ht="30.6" customHeight="1">
      <c r="A80" s="171" t="s">
        <v>259</v>
      </c>
      <c r="B80" s="185" t="s">
        <v>539</v>
      </c>
      <c r="C80" s="12" t="s">
        <v>70</v>
      </c>
      <c r="D80" s="14">
        <v>1</v>
      </c>
      <c r="E80" s="15"/>
      <c r="F80" s="15"/>
      <c r="G80" s="278"/>
    </row>
    <row r="81" spans="1:7" ht="33.6" customHeight="1">
      <c r="A81" s="171" t="s">
        <v>260</v>
      </c>
      <c r="B81" s="185" t="s">
        <v>451</v>
      </c>
      <c r="C81" s="12" t="s">
        <v>70</v>
      </c>
      <c r="D81" s="14">
        <v>1</v>
      </c>
      <c r="E81" s="15"/>
      <c r="F81" s="15"/>
      <c r="G81" s="278"/>
    </row>
    <row r="82" spans="1:7" ht="25.8" customHeight="1">
      <c r="A82" s="171" t="s">
        <v>545</v>
      </c>
      <c r="B82" s="185" t="s">
        <v>282</v>
      </c>
      <c r="C82" s="12" t="s">
        <v>70</v>
      </c>
      <c r="D82" s="14">
        <v>1</v>
      </c>
      <c r="E82" s="15"/>
      <c r="F82" s="15"/>
      <c r="G82" s="278"/>
    </row>
    <row r="83" spans="1:7" ht="26.4" customHeight="1">
      <c r="A83" s="171" t="s">
        <v>546</v>
      </c>
      <c r="B83" s="185" t="s">
        <v>283</v>
      </c>
      <c r="C83" s="12" t="s">
        <v>70</v>
      </c>
      <c r="D83" s="14">
        <v>1</v>
      </c>
      <c r="E83" s="15"/>
      <c r="F83" s="15"/>
      <c r="G83" s="278"/>
    </row>
    <row r="84" spans="1:7" ht="24.45" customHeight="1">
      <c r="A84" s="16">
        <v>1.1100000000000001</v>
      </c>
      <c r="B84" s="184" t="s">
        <v>270</v>
      </c>
      <c r="C84" s="176"/>
      <c r="D84" s="176"/>
      <c r="E84" s="15"/>
      <c r="F84" s="176"/>
      <c r="G84" s="278"/>
    </row>
    <row r="85" spans="1:7" ht="86.4" customHeight="1">
      <c r="A85" s="171" t="s">
        <v>30</v>
      </c>
      <c r="B85" s="185" t="s">
        <v>892</v>
      </c>
      <c r="C85" s="14" t="s">
        <v>46</v>
      </c>
      <c r="D85" s="14">
        <v>1000</v>
      </c>
      <c r="E85" s="15"/>
      <c r="F85" s="15"/>
      <c r="G85" s="278"/>
    </row>
    <row r="86" spans="1:7" ht="51" customHeight="1">
      <c r="A86" s="171" t="s">
        <v>31</v>
      </c>
      <c r="B86" s="185" t="s">
        <v>490</v>
      </c>
      <c r="C86" s="14" t="s">
        <v>46</v>
      </c>
      <c r="D86" s="14">
        <v>1000</v>
      </c>
      <c r="E86" s="15"/>
      <c r="F86" s="15"/>
      <c r="G86" s="278"/>
    </row>
    <row r="87" spans="1:7" ht="24" customHeight="1">
      <c r="A87" s="19">
        <v>1.1200000000000001</v>
      </c>
      <c r="B87" s="184" t="s">
        <v>29</v>
      </c>
      <c r="C87" s="176"/>
      <c r="D87" s="176"/>
      <c r="E87" s="15"/>
      <c r="F87" s="176"/>
      <c r="G87" s="278"/>
    </row>
    <row r="88" spans="1:7" ht="36.6" customHeight="1">
      <c r="A88" s="180" t="s">
        <v>76</v>
      </c>
      <c r="B88" s="185" t="s">
        <v>893</v>
      </c>
      <c r="C88" s="14" t="s">
        <v>70</v>
      </c>
      <c r="D88" s="14">
        <v>2</v>
      </c>
      <c r="E88" s="15"/>
      <c r="F88" s="15"/>
      <c r="G88" s="278"/>
    </row>
    <row r="89" spans="1:7" ht="36.6" customHeight="1">
      <c r="A89" s="180" t="s">
        <v>547</v>
      </c>
      <c r="B89" s="185" t="s">
        <v>894</v>
      </c>
      <c r="C89" s="14" t="s">
        <v>70</v>
      </c>
      <c r="D89" s="14">
        <v>2</v>
      </c>
      <c r="E89" s="15"/>
      <c r="F89" s="15"/>
      <c r="G89" s="278"/>
    </row>
    <row r="90" spans="1:7" ht="36.6" customHeight="1">
      <c r="A90" s="180" t="s">
        <v>548</v>
      </c>
      <c r="B90" s="185" t="s">
        <v>263</v>
      </c>
      <c r="C90" s="14" t="s">
        <v>70</v>
      </c>
      <c r="D90" s="14">
        <v>1</v>
      </c>
      <c r="E90" s="15"/>
      <c r="F90" s="15"/>
      <c r="G90" s="278"/>
    </row>
    <row r="91" spans="1:7" ht="36.6" customHeight="1">
      <c r="A91" s="180" t="s">
        <v>549</v>
      </c>
      <c r="B91" s="185" t="s">
        <v>234</v>
      </c>
      <c r="C91" s="14" t="s">
        <v>70</v>
      </c>
      <c r="D91" s="14">
        <v>1</v>
      </c>
      <c r="E91" s="15"/>
      <c r="F91" s="15"/>
      <c r="G91" s="278"/>
    </row>
    <row r="92" spans="1:7" ht="20.55" customHeight="1">
      <c r="A92" s="16">
        <v>1.1299999999999999</v>
      </c>
      <c r="B92" s="184" t="s">
        <v>77</v>
      </c>
      <c r="C92" s="176"/>
      <c r="D92" s="176"/>
      <c r="E92" s="15"/>
      <c r="F92" s="176"/>
      <c r="G92" s="278"/>
    </row>
    <row r="93" spans="1:7" ht="24" customHeight="1">
      <c r="A93" s="171" t="s">
        <v>79</v>
      </c>
      <c r="B93" s="186" t="s">
        <v>78</v>
      </c>
      <c r="C93" s="122" t="s">
        <v>48</v>
      </c>
      <c r="D93" s="122">
        <v>4</v>
      </c>
      <c r="E93" s="15"/>
      <c r="F93" s="15"/>
      <c r="G93" s="278"/>
    </row>
    <row r="94" spans="1:7" ht="24" customHeight="1">
      <c r="A94" s="171" t="s">
        <v>511</v>
      </c>
      <c r="B94" s="185" t="s">
        <v>235</v>
      </c>
      <c r="C94" s="122" t="s">
        <v>48</v>
      </c>
      <c r="D94" s="122">
        <v>10</v>
      </c>
      <c r="E94" s="15"/>
      <c r="F94" s="15"/>
      <c r="G94" s="278"/>
    </row>
    <row r="95" spans="1:7" ht="24" customHeight="1">
      <c r="A95" s="171" t="s">
        <v>512</v>
      </c>
      <c r="B95" s="186" t="s">
        <v>80</v>
      </c>
      <c r="C95" s="122" t="s">
        <v>48</v>
      </c>
      <c r="D95" s="122">
        <v>3</v>
      </c>
      <c r="E95" s="15"/>
      <c r="F95" s="15"/>
      <c r="G95" s="278"/>
    </row>
    <row r="96" spans="1:7" ht="24" customHeight="1">
      <c r="A96" s="171" t="s">
        <v>550</v>
      </c>
      <c r="B96" s="186" t="s">
        <v>370</v>
      </c>
      <c r="C96" s="14" t="s">
        <v>70</v>
      </c>
      <c r="D96" s="122">
        <v>1</v>
      </c>
      <c r="E96" s="15"/>
      <c r="F96" s="15"/>
      <c r="G96" s="278"/>
    </row>
    <row r="97" spans="1:7" ht="24" customHeight="1">
      <c r="A97" s="171" t="s">
        <v>551</v>
      </c>
      <c r="B97" s="186" t="s">
        <v>371</v>
      </c>
      <c r="C97" s="14" t="s">
        <v>70</v>
      </c>
      <c r="D97" s="122">
        <v>1</v>
      </c>
      <c r="E97" s="15"/>
      <c r="F97" s="15"/>
      <c r="G97" s="278"/>
    </row>
    <row r="98" spans="1:7" ht="24.45" customHeight="1">
      <c r="A98" s="19">
        <v>1.1399999999999999</v>
      </c>
      <c r="B98" s="188" t="s">
        <v>526</v>
      </c>
      <c r="C98" s="14"/>
      <c r="D98" s="14"/>
      <c r="E98" s="15"/>
      <c r="F98" s="15"/>
      <c r="G98" s="278"/>
    </row>
    <row r="99" spans="1:7" ht="49.2" customHeight="1">
      <c r="A99" s="180" t="s">
        <v>195</v>
      </c>
      <c r="B99" s="187" t="s">
        <v>803</v>
      </c>
      <c r="C99" s="304" t="s">
        <v>70</v>
      </c>
      <c r="D99" s="304">
        <v>2</v>
      </c>
      <c r="E99" s="305"/>
      <c r="F99" s="15"/>
      <c r="G99" s="278"/>
    </row>
    <row r="100" spans="1:7" ht="19.95" customHeight="1">
      <c r="A100" s="232">
        <v>1.1499999999999999</v>
      </c>
      <c r="B100" s="189" t="s">
        <v>289</v>
      </c>
      <c r="C100" s="122"/>
      <c r="D100" s="122"/>
      <c r="E100" s="15"/>
      <c r="F100" s="15"/>
      <c r="G100" s="278"/>
    </row>
    <row r="101" spans="1:7" ht="20.399999999999999" customHeight="1">
      <c r="A101" s="171" t="s">
        <v>196</v>
      </c>
      <c r="B101" s="185" t="s">
        <v>277</v>
      </c>
      <c r="C101" s="122" t="s">
        <v>48</v>
      </c>
      <c r="D101" s="122">
        <v>4</v>
      </c>
      <c r="E101" s="15"/>
      <c r="F101" s="15"/>
      <c r="G101" s="278"/>
    </row>
    <row r="102" spans="1:7" ht="22.95" customHeight="1">
      <c r="A102" s="171" t="s">
        <v>552</v>
      </c>
      <c r="B102" s="185" t="s">
        <v>812</v>
      </c>
      <c r="C102" s="122" t="s">
        <v>48</v>
      </c>
      <c r="D102" s="122">
        <v>2</v>
      </c>
      <c r="E102" s="15"/>
      <c r="F102" s="15"/>
      <c r="G102" s="278"/>
    </row>
    <row r="103" spans="1:7" ht="34.200000000000003" customHeight="1">
      <c r="A103" s="171" t="s">
        <v>553</v>
      </c>
      <c r="B103" s="185" t="s">
        <v>728</v>
      </c>
      <c r="C103" s="122" t="s">
        <v>48</v>
      </c>
      <c r="D103" s="122">
        <v>10</v>
      </c>
      <c r="E103" s="15"/>
      <c r="F103" s="15"/>
      <c r="G103" s="278"/>
    </row>
    <row r="104" spans="1:7" ht="33.6" customHeight="1">
      <c r="A104" s="232">
        <v>1.1599999999999999</v>
      </c>
      <c r="B104" s="189" t="s">
        <v>489</v>
      </c>
      <c r="C104" s="122"/>
      <c r="D104" s="122"/>
      <c r="E104" s="15"/>
      <c r="F104" s="15"/>
      <c r="G104" s="278"/>
    </row>
    <row r="105" spans="1:7" ht="19.05" customHeight="1">
      <c r="A105" s="171" t="s">
        <v>554</v>
      </c>
      <c r="B105" s="185" t="s">
        <v>275</v>
      </c>
      <c r="C105" s="122" t="s">
        <v>48</v>
      </c>
      <c r="D105" s="122">
        <v>78</v>
      </c>
      <c r="E105" s="15"/>
      <c r="F105" s="15"/>
      <c r="G105" s="278"/>
    </row>
    <row r="106" spans="1:7" ht="19.05" customHeight="1">
      <c r="A106" s="171" t="s">
        <v>513</v>
      </c>
      <c r="B106" s="185" t="s">
        <v>276</v>
      </c>
      <c r="C106" s="122" t="s">
        <v>48</v>
      </c>
      <c r="D106" s="122">
        <v>42</v>
      </c>
      <c r="E106" s="15"/>
      <c r="F106" s="15"/>
      <c r="G106" s="278"/>
    </row>
    <row r="107" spans="1:7" ht="21.45" customHeight="1">
      <c r="A107" s="232">
        <v>1.17</v>
      </c>
      <c r="B107" s="189" t="s">
        <v>279</v>
      </c>
      <c r="C107" s="122"/>
      <c r="D107" s="122"/>
      <c r="E107" s="15"/>
      <c r="F107" s="15"/>
      <c r="G107" s="278"/>
    </row>
    <row r="108" spans="1:7" ht="35.4" customHeight="1">
      <c r="A108" s="171" t="s">
        <v>514</v>
      </c>
      <c r="B108" s="185" t="s">
        <v>813</v>
      </c>
      <c r="C108" s="122" t="s">
        <v>70</v>
      </c>
      <c r="D108" s="122">
        <v>1</v>
      </c>
      <c r="E108" s="306"/>
      <c r="F108" s="15"/>
      <c r="G108" s="278"/>
    </row>
    <row r="109" spans="1:7" ht="19.05" customHeight="1">
      <c r="A109" s="171"/>
      <c r="B109" s="307" t="s">
        <v>710</v>
      </c>
      <c r="C109" s="122"/>
      <c r="D109" s="122"/>
      <c r="E109" s="15"/>
      <c r="F109" s="308"/>
      <c r="G109" s="278"/>
    </row>
    <row r="110" spans="1:7" ht="19.05" customHeight="1">
      <c r="A110" s="488"/>
      <c r="B110" s="297" t="s">
        <v>727</v>
      </c>
      <c r="C110" s="489"/>
      <c r="D110" s="489"/>
      <c r="E110" s="489"/>
      <c r="F110" s="489"/>
      <c r="G110" s="299"/>
    </row>
    <row r="111" spans="1:7" ht="27.45" customHeight="1">
      <c r="A111" s="19">
        <v>1.18</v>
      </c>
      <c r="B111" s="297" t="s">
        <v>281</v>
      </c>
      <c r="C111" s="489"/>
      <c r="D111" s="489"/>
      <c r="E111" s="489"/>
      <c r="F111" s="489"/>
      <c r="G111" s="299"/>
    </row>
    <row r="112" spans="1:7" ht="67.8" customHeight="1">
      <c r="A112" s="171" t="s">
        <v>555</v>
      </c>
      <c r="B112" s="303" t="s">
        <v>815</v>
      </c>
      <c r="C112" s="14" t="s">
        <v>49</v>
      </c>
      <c r="D112" s="14">
        <v>1</v>
      </c>
      <c r="E112" s="15"/>
      <c r="F112" s="15"/>
      <c r="G112" s="278"/>
    </row>
    <row r="113" spans="1:7" ht="46.8" customHeight="1">
      <c r="A113" s="171" t="s">
        <v>285</v>
      </c>
      <c r="B113" s="303" t="s">
        <v>816</v>
      </c>
      <c r="C113" s="14" t="s">
        <v>49</v>
      </c>
      <c r="D113" s="14">
        <v>1</v>
      </c>
      <c r="E113" s="15"/>
      <c r="F113" s="15"/>
      <c r="G113" s="278"/>
    </row>
    <row r="114" spans="1:7" ht="25.2" customHeight="1">
      <c r="A114" s="171" t="s">
        <v>286</v>
      </c>
      <c r="B114" s="303" t="s">
        <v>280</v>
      </c>
      <c r="C114" s="14" t="s">
        <v>49</v>
      </c>
      <c r="D114" s="14">
        <v>1</v>
      </c>
      <c r="E114" s="15"/>
      <c r="F114" s="15"/>
      <c r="G114" s="278"/>
    </row>
    <row r="115" spans="1:7" ht="24.6" customHeight="1">
      <c r="A115" s="19">
        <v>1.19</v>
      </c>
      <c r="B115" s="189" t="s">
        <v>441</v>
      </c>
      <c r="C115" s="181"/>
      <c r="D115" s="122"/>
      <c r="E115" s="15"/>
      <c r="F115" s="15"/>
      <c r="G115" s="278"/>
    </row>
    <row r="116" spans="1:7" ht="24.6" customHeight="1">
      <c r="A116" s="171" t="s">
        <v>556</v>
      </c>
      <c r="B116" s="185" t="s">
        <v>719</v>
      </c>
      <c r="C116" s="181" t="s">
        <v>49</v>
      </c>
      <c r="D116" s="122">
        <v>1</v>
      </c>
      <c r="E116" s="15"/>
      <c r="F116" s="15"/>
      <c r="G116" s="278"/>
    </row>
    <row r="117" spans="1:7" ht="19.05" customHeight="1">
      <c r="A117" s="276">
        <v>1.2</v>
      </c>
      <c r="B117" s="189" t="s">
        <v>273</v>
      </c>
      <c r="C117" s="310"/>
      <c r="D117" s="311"/>
      <c r="E117" s="15"/>
      <c r="F117" s="15"/>
      <c r="G117" s="278"/>
    </row>
    <row r="118" spans="1:7" ht="33" customHeight="1">
      <c r="A118" s="171" t="s">
        <v>883</v>
      </c>
      <c r="B118" s="185" t="s">
        <v>274</v>
      </c>
      <c r="C118" s="12" t="s">
        <v>49</v>
      </c>
      <c r="D118" s="122">
        <v>1</v>
      </c>
      <c r="E118" s="15"/>
      <c r="F118" s="15"/>
      <c r="G118" s="278"/>
    </row>
    <row r="119" spans="1:7" ht="33" customHeight="1">
      <c r="A119" s="171" t="s">
        <v>884</v>
      </c>
      <c r="B119" s="185" t="s">
        <v>510</v>
      </c>
      <c r="C119" s="12" t="s">
        <v>49</v>
      </c>
      <c r="D119" s="122">
        <v>1</v>
      </c>
      <c r="E119" s="15"/>
      <c r="F119" s="15"/>
      <c r="G119" s="278"/>
    </row>
    <row r="120" spans="1:7" ht="33" customHeight="1">
      <c r="A120" s="171" t="s">
        <v>885</v>
      </c>
      <c r="B120" s="185" t="s">
        <v>447</v>
      </c>
      <c r="C120" s="310"/>
      <c r="D120" s="311"/>
      <c r="E120" s="15"/>
      <c r="F120" s="15"/>
      <c r="G120" s="278"/>
    </row>
    <row r="121" spans="1:7" ht="21.6" customHeight="1">
      <c r="A121" s="171" t="s">
        <v>886</v>
      </c>
      <c r="B121" s="185" t="s">
        <v>852</v>
      </c>
      <c r="C121" s="181" t="s">
        <v>71</v>
      </c>
      <c r="D121" s="122">
        <v>2</v>
      </c>
      <c r="E121" s="15"/>
      <c r="F121" s="15"/>
      <c r="G121" s="278"/>
    </row>
    <row r="122" spans="1:7" ht="19.05" customHeight="1">
      <c r="A122" s="171" t="s">
        <v>887</v>
      </c>
      <c r="B122" s="185" t="s">
        <v>851</v>
      </c>
      <c r="C122" s="181" t="s">
        <v>71</v>
      </c>
      <c r="D122" s="122">
        <v>2</v>
      </c>
      <c r="E122" s="15"/>
      <c r="F122" s="15"/>
      <c r="G122" s="278"/>
    </row>
    <row r="123" spans="1:7" ht="22.2" customHeight="1">
      <c r="A123" s="232">
        <v>1.21</v>
      </c>
      <c r="B123" s="188" t="s">
        <v>818</v>
      </c>
      <c r="C123" s="122"/>
      <c r="D123" s="122"/>
      <c r="E123" s="15"/>
      <c r="F123" s="15"/>
      <c r="G123" s="278"/>
    </row>
    <row r="124" spans="1:7" ht="48.6" customHeight="1">
      <c r="A124" s="171" t="s">
        <v>557</v>
      </c>
      <c r="B124" s="185" t="s">
        <v>819</v>
      </c>
      <c r="C124" s="181" t="s">
        <v>49</v>
      </c>
      <c r="D124" s="122">
        <v>1</v>
      </c>
      <c r="E124" s="15"/>
      <c r="F124" s="15"/>
      <c r="G124" s="278"/>
    </row>
    <row r="125" spans="1:7" ht="48.6" customHeight="1">
      <c r="A125" s="171" t="s">
        <v>558</v>
      </c>
      <c r="B125" s="185" t="s">
        <v>905</v>
      </c>
      <c r="C125" s="181" t="s">
        <v>49</v>
      </c>
      <c r="D125" s="122">
        <v>1</v>
      </c>
      <c r="E125" s="15"/>
      <c r="F125" s="15"/>
      <c r="G125" s="278"/>
    </row>
    <row r="126" spans="1:7" ht="50.4" customHeight="1">
      <c r="A126" s="171" t="s">
        <v>559</v>
      </c>
      <c r="B126" s="185" t="s">
        <v>827</v>
      </c>
      <c r="C126" s="181" t="s">
        <v>49</v>
      </c>
      <c r="D126" s="122">
        <v>1</v>
      </c>
      <c r="E126" s="15"/>
      <c r="F126" s="15"/>
      <c r="G126" s="278"/>
    </row>
    <row r="127" spans="1:7" ht="26.4" customHeight="1">
      <c r="A127" s="232">
        <v>1.22</v>
      </c>
      <c r="B127" s="188" t="s">
        <v>515</v>
      </c>
      <c r="C127" s="181"/>
      <c r="D127" s="122"/>
      <c r="E127" s="15"/>
      <c r="F127" s="15"/>
      <c r="G127" s="278"/>
    </row>
    <row r="128" spans="1:7" ht="63.6" customHeight="1">
      <c r="A128" s="171" t="s">
        <v>560</v>
      </c>
      <c r="B128" s="185" t="s">
        <v>493</v>
      </c>
      <c r="C128" s="14" t="s">
        <v>49</v>
      </c>
      <c r="D128" s="14">
        <v>1</v>
      </c>
      <c r="E128" s="15"/>
      <c r="F128" s="15"/>
      <c r="G128" s="278"/>
    </row>
    <row r="129" spans="1:7" ht="65.400000000000006" customHeight="1">
      <c r="A129" s="171" t="s">
        <v>561</v>
      </c>
      <c r="B129" s="185" t="s">
        <v>843</v>
      </c>
      <c r="C129" s="14" t="s">
        <v>49</v>
      </c>
      <c r="D129" s="14">
        <v>1</v>
      </c>
      <c r="E129" s="15"/>
      <c r="F129" s="15"/>
      <c r="G129" s="278"/>
    </row>
    <row r="130" spans="1:7" ht="50.4" customHeight="1">
      <c r="A130" s="171" t="s">
        <v>714</v>
      </c>
      <c r="B130" s="185" t="s">
        <v>921</v>
      </c>
      <c r="C130" s="14" t="s">
        <v>49</v>
      </c>
      <c r="D130" s="14">
        <v>1</v>
      </c>
      <c r="E130" s="15"/>
      <c r="F130" s="15"/>
      <c r="G130" s="278"/>
    </row>
    <row r="131" spans="1:7" ht="55.8" customHeight="1">
      <c r="A131" s="171" t="s">
        <v>888</v>
      </c>
      <c r="B131" s="185" t="s">
        <v>922</v>
      </c>
      <c r="C131" s="14" t="s">
        <v>49</v>
      </c>
      <c r="D131" s="14">
        <v>1</v>
      </c>
      <c r="E131" s="15"/>
      <c r="F131" s="15"/>
      <c r="G131" s="278"/>
    </row>
    <row r="132" spans="1:7" ht="41.4" customHeight="1">
      <c r="A132" s="171" t="s">
        <v>889</v>
      </c>
      <c r="B132" s="185" t="s">
        <v>287</v>
      </c>
      <c r="C132" s="14" t="s">
        <v>49</v>
      </c>
      <c r="D132" s="14">
        <v>1</v>
      </c>
      <c r="E132" s="15"/>
      <c r="F132" s="15"/>
      <c r="G132" s="278"/>
    </row>
    <row r="133" spans="1:7" ht="50.4" customHeight="1">
      <c r="A133" s="171" t="s">
        <v>890</v>
      </c>
      <c r="B133" s="185" t="s">
        <v>923</v>
      </c>
      <c r="C133" s="14" t="s">
        <v>49</v>
      </c>
      <c r="D133" s="14">
        <v>1</v>
      </c>
      <c r="E133" s="15"/>
      <c r="F133" s="15"/>
      <c r="G133" s="278"/>
    </row>
    <row r="134" spans="1:7" ht="45.6" customHeight="1">
      <c r="A134" s="171" t="s">
        <v>891</v>
      </c>
      <c r="B134" s="185" t="s">
        <v>528</v>
      </c>
      <c r="C134" s="122" t="s">
        <v>48</v>
      </c>
      <c r="D134" s="14">
        <v>6</v>
      </c>
      <c r="E134" s="15"/>
      <c r="F134" s="15"/>
      <c r="G134" s="278"/>
    </row>
    <row r="135" spans="1:7" ht="24.45" customHeight="1">
      <c r="A135" s="16">
        <v>1.23</v>
      </c>
      <c r="B135" s="189" t="s">
        <v>254</v>
      </c>
      <c r="C135" s="122"/>
      <c r="D135" s="122"/>
      <c r="E135" s="15"/>
      <c r="F135" s="15"/>
      <c r="G135" s="278"/>
    </row>
    <row r="136" spans="1:7" ht="81.599999999999994" customHeight="1">
      <c r="A136" s="171" t="s">
        <v>715</v>
      </c>
      <c r="B136" s="185" t="s">
        <v>525</v>
      </c>
      <c r="C136" s="181" t="s">
        <v>49</v>
      </c>
      <c r="D136" s="122">
        <v>1</v>
      </c>
      <c r="E136" s="15"/>
      <c r="F136" s="15"/>
      <c r="G136" s="278"/>
    </row>
    <row r="137" spans="1:7" ht="40.200000000000003" customHeight="1">
      <c r="A137" s="171" t="s">
        <v>716</v>
      </c>
      <c r="B137" s="185" t="s">
        <v>290</v>
      </c>
      <c r="C137" s="181" t="s">
        <v>70</v>
      </c>
      <c r="D137" s="122">
        <v>15</v>
      </c>
      <c r="E137" s="15"/>
      <c r="F137" s="15"/>
      <c r="G137" s="278"/>
    </row>
    <row r="138" spans="1:7" ht="19.05" customHeight="1">
      <c r="A138" s="171"/>
      <c r="B138" s="307" t="s">
        <v>533</v>
      </c>
      <c r="C138" s="122"/>
      <c r="D138" s="122"/>
      <c r="E138" s="15"/>
      <c r="F138" s="313"/>
      <c r="G138" s="278"/>
    </row>
    <row r="139" spans="1:7" ht="27.45" customHeight="1">
      <c r="A139" s="171"/>
      <c r="B139" s="314" t="s">
        <v>904</v>
      </c>
      <c r="C139" s="315"/>
      <c r="D139" s="315"/>
      <c r="E139" s="15"/>
      <c r="F139" s="308"/>
      <c r="G139" s="278"/>
    </row>
    <row r="140" spans="1:7" ht="23.55" customHeight="1">
      <c r="A140" s="16">
        <v>2</v>
      </c>
      <c r="B140" s="184" t="s">
        <v>237</v>
      </c>
      <c r="C140" s="14"/>
      <c r="D140" s="14"/>
      <c r="E140" s="21"/>
      <c r="F140" s="21"/>
      <c r="G140" s="278"/>
    </row>
    <row r="141" spans="1:7" ht="19.5" customHeight="1">
      <c r="A141" s="488"/>
      <c r="B141" s="297" t="s">
        <v>725</v>
      </c>
      <c r="C141" s="489"/>
      <c r="D141" s="489"/>
      <c r="E141" s="489"/>
      <c r="F141" s="489"/>
      <c r="G141" s="299"/>
    </row>
    <row r="142" spans="1:7" ht="21.45" customHeight="1">
      <c r="A142" s="16">
        <v>2.1</v>
      </c>
      <c r="B142" s="183" t="s">
        <v>295</v>
      </c>
      <c r="C142" s="21"/>
      <c r="D142" s="14"/>
      <c r="E142" s="21"/>
      <c r="F142" s="21"/>
      <c r="G142" s="278"/>
    </row>
    <row r="143" spans="1:7" ht="43.2">
      <c r="A143" s="18"/>
      <c r="B143" s="185" t="s">
        <v>440</v>
      </c>
      <c r="C143" s="20"/>
      <c r="D143" s="20"/>
      <c r="E143" s="20"/>
      <c r="F143" s="20"/>
      <c r="G143" s="278"/>
    </row>
    <row r="144" spans="1:7" ht="21.45" customHeight="1">
      <c r="A144" s="171" t="s">
        <v>562</v>
      </c>
      <c r="B144" s="185" t="s">
        <v>393</v>
      </c>
      <c r="C144" s="14" t="s">
        <v>176</v>
      </c>
      <c r="D144" s="14">
        <v>105</v>
      </c>
      <c r="E144" s="316"/>
      <c r="F144" s="15"/>
      <c r="G144" s="278"/>
    </row>
    <row r="145" spans="1:7" ht="21.45" customHeight="1">
      <c r="A145" s="171" t="s">
        <v>563</v>
      </c>
      <c r="B145" s="185" t="s">
        <v>391</v>
      </c>
      <c r="C145" s="14" t="s">
        <v>176</v>
      </c>
      <c r="D145" s="14">
        <v>45</v>
      </c>
      <c r="E145" s="316"/>
      <c r="F145" s="15"/>
      <c r="G145" s="278"/>
    </row>
    <row r="146" spans="1:7" ht="19.5" customHeight="1">
      <c r="A146" s="171" t="s">
        <v>564</v>
      </c>
      <c r="B146" s="185" t="s">
        <v>302</v>
      </c>
      <c r="C146" s="14" t="s">
        <v>176</v>
      </c>
      <c r="D146" s="14">
        <v>5</v>
      </c>
      <c r="E146" s="316"/>
      <c r="F146" s="15"/>
      <c r="G146" s="278"/>
    </row>
    <row r="147" spans="1:7" ht="21.45" customHeight="1">
      <c r="A147" s="317"/>
      <c r="B147" s="318" t="s">
        <v>844</v>
      </c>
      <c r="C147" s="319"/>
      <c r="D147" s="319"/>
      <c r="E147" s="320"/>
      <c r="F147" s="308"/>
      <c r="G147" s="278"/>
    </row>
    <row r="148" spans="1:7" ht="22.05" customHeight="1">
      <c r="A148" s="321">
        <v>3</v>
      </c>
      <c r="B148" s="322" t="s">
        <v>726</v>
      </c>
      <c r="C148" s="176"/>
      <c r="D148" s="176"/>
      <c r="E148" s="15"/>
      <c r="F148" s="176"/>
      <c r="G148" s="278"/>
    </row>
    <row r="149" spans="1:7" ht="19.95" customHeight="1">
      <c r="A149" s="16">
        <v>3.1</v>
      </c>
      <c r="B149" s="184" t="s">
        <v>304</v>
      </c>
      <c r="C149" s="176"/>
      <c r="D149" s="176"/>
      <c r="E149" s="15"/>
      <c r="F149" s="176"/>
      <c r="G149" s="278"/>
    </row>
    <row r="150" spans="1:7" ht="24.45" customHeight="1">
      <c r="A150" s="172" t="s">
        <v>32</v>
      </c>
      <c r="B150" s="185" t="s">
        <v>388</v>
      </c>
      <c r="C150" s="14" t="s">
        <v>70</v>
      </c>
      <c r="D150" s="14">
        <v>1</v>
      </c>
      <c r="E150" s="15"/>
      <c r="F150" s="15"/>
      <c r="G150" s="278"/>
    </row>
    <row r="151" spans="1:7" ht="21" customHeight="1">
      <c r="A151" s="172" t="s">
        <v>33</v>
      </c>
      <c r="B151" s="186" t="s">
        <v>310</v>
      </c>
      <c r="C151" s="14" t="s">
        <v>70</v>
      </c>
      <c r="D151" s="14">
        <v>1</v>
      </c>
      <c r="E151" s="302"/>
      <c r="F151" s="15"/>
      <c r="G151" s="278"/>
    </row>
    <row r="152" spans="1:7" ht="17.55" customHeight="1">
      <c r="A152" s="172" t="s">
        <v>34</v>
      </c>
      <c r="B152" s="186" t="s">
        <v>50</v>
      </c>
      <c r="C152" s="14" t="s">
        <v>70</v>
      </c>
      <c r="D152" s="14">
        <v>1</v>
      </c>
      <c r="E152" s="15"/>
      <c r="F152" s="15"/>
      <c r="G152" s="278"/>
    </row>
    <row r="153" spans="1:7" ht="28.8">
      <c r="A153" s="172" t="s">
        <v>35</v>
      </c>
      <c r="B153" s="185" t="s">
        <v>452</v>
      </c>
      <c r="C153" s="14" t="s">
        <v>49</v>
      </c>
      <c r="D153" s="14">
        <v>1</v>
      </c>
      <c r="E153" s="15"/>
      <c r="F153" s="15"/>
      <c r="G153" s="278"/>
    </row>
    <row r="154" spans="1:7" ht="21.45" customHeight="1">
      <c r="A154" s="172" t="s">
        <v>36</v>
      </c>
      <c r="B154" s="186" t="s">
        <v>51</v>
      </c>
      <c r="C154" s="14" t="s">
        <v>49</v>
      </c>
      <c r="D154" s="14">
        <v>1</v>
      </c>
      <c r="E154" s="15"/>
      <c r="F154" s="15"/>
      <c r="G154" s="278"/>
    </row>
    <row r="155" spans="1:7" ht="21.45" customHeight="1">
      <c r="A155" s="172" t="s">
        <v>37</v>
      </c>
      <c r="B155" s="186" t="s">
        <v>52</v>
      </c>
      <c r="C155" s="14" t="s">
        <v>49</v>
      </c>
      <c r="D155" s="14">
        <v>1</v>
      </c>
      <c r="E155" s="15"/>
      <c r="F155" s="15"/>
      <c r="G155" s="278"/>
    </row>
    <row r="156" spans="1:7" ht="21.45" customHeight="1">
      <c r="A156" s="172" t="s">
        <v>38</v>
      </c>
      <c r="B156" s="186" t="s">
        <v>53</v>
      </c>
      <c r="C156" s="14" t="s">
        <v>70</v>
      </c>
      <c r="D156" s="14">
        <v>1</v>
      </c>
      <c r="E156" s="15"/>
      <c r="F156" s="15"/>
      <c r="G156" s="278"/>
    </row>
    <row r="157" spans="1:7" ht="21.45" customHeight="1">
      <c r="A157" s="172" t="s">
        <v>39</v>
      </c>
      <c r="B157" s="186" t="s">
        <v>306</v>
      </c>
      <c r="C157" s="14" t="s">
        <v>70</v>
      </c>
      <c r="D157" s="14">
        <v>1</v>
      </c>
      <c r="E157" s="15"/>
      <c r="F157" s="15"/>
      <c r="G157" s="278"/>
    </row>
    <row r="158" spans="1:7" ht="28.8">
      <c r="A158" s="172" t="s">
        <v>40</v>
      </c>
      <c r="B158" s="185" t="s">
        <v>311</v>
      </c>
      <c r="C158" s="14" t="s">
        <v>70</v>
      </c>
      <c r="D158" s="14">
        <v>1</v>
      </c>
      <c r="E158" s="15"/>
      <c r="F158" s="15"/>
      <c r="G158" s="278"/>
    </row>
    <row r="159" spans="1:7" ht="21.45" customHeight="1">
      <c r="A159" s="172" t="s">
        <v>41</v>
      </c>
      <c r="B159" s="186" t="s">
        <v>305</v>
      </c>
      <c r="C159" s="14" t="s">
        <v>70</v>
      </c>
      <c r="D159" s="14">
        <v>1</v>
      </c>
      <c r="E159" s="15"/>
      <c r="F159" s="15"/>
      <c r="G159" s="278"/>
    </row>
    <row r="160" spans="1:7" ht="21.45" customHeight="1">
      <c r="A160" s="172" t="s">
        <v>42</v>
      </c>
      <c r="B160" s="186" t="s">
        <v>307</v>
      </c>
      <c r="C160" s="14" t="s">
        <v>70</v>
      </c>
      <c r="D160" s="14">
        <v>1</v>
      </c>
      <c r="E160" s="15"/>
      <c r="F160" s="15"/>
      <c r="G160" s="278"/>
    </row>
    <row r="161" spans="1:7" ht="21.45" customHeight="1">
      <c r="A161" s="172" t="s">
        <v>43</v>
      </c>
      <c r="B161" s="186" t="s">
        <v>248</v>
      </c>
      <c r="C161" s="12" t="s">
        <v>69</v>
      </c>
      <c r="D161" s="14">
        <v>1</v>
      </c>
      <c r="E161" s="15"/>
      <c r="F161" s="15"/>
      <c r="G161" s="278"/>
    </row>
    <row r="162" spans="1:7" ht="21.45" customHeight="1">
      <c r="A162" s="172" t="s">
        <v>44</v>
      </c>
      <c r="B162" s="186" t="s">
        <v>376</v>
      </c>
      <c r="C162" s="12" t="s">
        <v>69</v>
      </c>
      <c r="D162" s="14">
        <v>1</v>
      </c>
      <c r="E162" s="15"/>
      <c r="F162" s="15"/>
      <c r="G162" s="278"/>
    </row>
    <row r="163" spans="1:7" ht="23.55" customHeight="1">
      <c r="A163" s="16">
        <v>3.2</v>
      </c>
      <c r="B163" s="184" t="s">
        <v>308</v>
      </c>
      <c r="C163" s="176"/>
      <c r="D163" s="176"/>
      <c r="E163" s="15"/>
      <c r="F163" s="176"/>
      <c r="G163" s="278"/>
    </row>
    <row r="164" spans="1:7" ht="24" customHeight="1">
      <c r="A164" s="172" t="s">
        <v>565</v>
      </c>
      <c r="B164" s="185" t="s">
        <v>309</v>
      </c>
      <c r="C164" s="14" t="s">
        <v>70</v>
      </c>
      <c r="D164" s="14">
        <v>1</v>
      </c>
      <c r="E164" s="15"/>
      <c r="F164" s="15"/>
      <c r="G164" s="278"/>
    </row>
    <row r="165" spans="1:7" ht="24" customHeight="1">
      <c r="A165" s="172" t="s">
        <v>566</v>
      </c>
      <c r="B165" s="186" t="s">
        <v>310</v>
      </c>
      <c r="C165" s="14" t="s">
        <v>70</v>
      </c>
      <c r="D165" s="14">
        <v>1</v>
      </c>
      <c r="E165" s="15"/>
      <c r="F165" s="15"/>
      <c r="G165" s="278"/>
    </row>
    <row r="166" spans="1:7" ht="24" customHeight="1">
      <c r="A166" s="172" t="s">
        <v>567</v>
      </c>
      <c r="B166" s="186" t="s">
        <v>50</v>
      </c>
      <c r="C166" s="14" t="s">
        <v>70</v>
      </c>
      <c r="D166" s="14">
        <v>1</v>
      </c>
      <c r="E166" s="15"/>
      <c r="F166" s="15"/>
      <c r="G166" s="278"/>
    </row>
    <row r="167" spans="1:7" ht="24" customHeight="1">
      <c r="A167" s="172" t="s">
        <v>568</v>
      </c>
      <c r="B167" s="186" t="s">
        <v>51</v>
      </c>
      <c r="C167" s="14" t="s">
        <v>49</v>
      </c>
      <c r="D167" s="14">
        <v>1</v>
      </c>
      <c r="E167" s="15"/>
      <c r="F167" s="15"/>
      <c r="G167" s="278"/>
    </row>
    <row r="168" spans="1:7" ht="24" customHeight="1">
      <c r="A168" s="172" t="s">
        <v>569</v>
      </c>
      <c r="B168" s="186" t="s">
        <v>52</v>
      </c>
      <c r="C168" s="14" t="s">
        <v>49</v>
      </c>
      <c r="D168" s="14">
        <v>1</v>
      </c>
      <c r="E168" s="15"/>
      <c r="F168" s="15"/>
      <c r="G168" s="278"/>
    </row>
    <row r="169" spans="1:7" ht="24" customHeight="1">
      <c r="A169" s="172" t="s">
        <v>570</v>
      </c>
      <c r="B169" s="186" t="s">
        <v>53</v>
      </c>
      <c r="C169" s="14" t="s">
        <v>70</v>
      </c>
      <c r="D169" s="14">
        <v>1</v>
      </c>
      <c r="E169" s="15"/>
      <c r="F169" s="15"/>
      <c r="G169" s="278"/>
    </row>
    <row r="170" spans="1:7" ht="24" customHeight="1">
      <c r="A170" s="172" t="s">
        <v>571</v>
      </c>
      <c r="B170" s="186" t="s">
        <v>306</v>
      </c>
      <c r="C170" s="14" t="s">
        <v>70</v>
      </c>
      <c r="D170" s="14">
        <v>1</v>
      </c>
      <c r="E170" s="15"/>
      <c r="F170" s="15"/>
      <c r="G170" s="278"/>
    </row>
    <row r="171" spans="1:7" ht="28.8">
      <c r="A171" s="172" t="s">
        <v>572</v>
      </c>
      <c r="B171" s="186" t="s">
        <v>312</v>
      </c>
      <c r="C171" s="14" t="s">
        <v>70</v>
      </c>
      <c r="D171" s="14">
        <v>1</v>
      </c>
      <c r="E171" s="15"/>
      <c r="F171" s="15"/>
      <c r="G171" s="278"/>
    </row>
    <row r="172" spans="1:7" ht="24" customHeight="1">
      <c r="A172" s="172" t="s">
        <v>573</v>
      </c>
      <c r="B172" s="186" t="s">
        <v>305</v>
      </c>
      <c r="C172" s="14" t="s">
        <v>70</v>
      </c>
      <c r="D172" s="14">
        <v>1</v>
      </c>
      <c r="E172" s="15"/>
      <c r="F172" s="15"/>
      <c r="G172" s="278"/>
    </row>
    <row r="173" spans="1:7" ht="24" customHeight="1">
      <c r="A173" s="172" t="s">
        <v>574</v>
      </c>
      <c r="B173" s="186" t="s">
        <v>307</v>
      </c>
      <c r="C173" s="14" t="s">
        <v>70</v>
      </c>
      <c r="D173" s="14">
        <v>1</v>
      </c>
      <c r="E173" s="15"/>
      <c r="F173" s="15"/>
      <c r="G173" s="278"/>
    </row>
    <row r="174" spans="1:7" ht="24" customHeight="1">
      <c r="A174" s="172" t="s">
        <v>575</v>
      </c>
      <c r="B174" s="186" t="s">
        <v>248</v>
      </c>
      <c r="C174" s="12" t="s">
        <v>69</v>
      </c>
      <c r="D174" s="14">
        <v>1</v>
      </c>
      <c r="E174" s="15"/>
      <c r="F174" s="15"/>
      <c r="G174" s="278"/>
    </row>
    <row r="175" spans="1:7" ht="25.95" customHeight="1">
      <c r="A175" s="16">
        <v>3.3</v>
      </c>
      <c r="B175" s="184" t="s">
        <v>54</v>
      </c>
      <c r="C175" s="176"/>
      <c r="D175" s="176"/>
      <c r="E175" s="15"/>
      <c r="F175" s="176"/>
      <c r="G175" s="278"/>
    </row>
    <row r="176" spans="1:7" ht="24" customHeight="1">
      <c r="A176" s="172" t="s">
        <v>158</v>
      </c>
      <c r="B176" s="186" t="s">
        <v>55</v>
      </c>
      <c r="C176" s="14" t="s">
        <v>71</v>
      </c>
      <c r="D176" s="14">
        <v>2</v>
      </c>
      <c r="E176" s="15"/>
      <c r="F176" s="15"/>
      <c r="G176" s="278"/>
    </row>
    <row r="177" spans="1:7" ht="24" customHeight="1">
      <c r="A177" s="172" t="s">
        <v>160</v>
      </c>
      <c r="B177" s="186" t="s">
        <v>313</v>
      </c>
      <c r="C177" s="14" t="s">
        <v>48</v>
      </c>
      <c r="D177" s="14">
        <v>6</v>
      </c>
      <c r="E177" s="15"/>
      <c r="F177" s="15"/>
      <c r="G177" s="278"/>
    </row>
    <row r="178" spans="1:7" ht="24" customHeight="1">
      <c r="A178" s="172" t="s">
        <v>161</v>
      </c>
      <c r="B178" s="186" t="s">
        <v>314</v>
      </c>
      <c r="C178" s="14" t="s">
        <v>48</v>
      </c>
      <c r="D178" s="14">
        <v>6</v>
      </c>
      <c r="E178" s="15"/>
      <c r="F178" s="15"/>
      <c r="G178" s="278"/>
    </row>
    <row r="179" spans="1:7">
      <c r="A179" s="172" t="s">
        <v>162</v>
      </c>
      <c r="B179" s="186" t="s">
        <v>315</v>
      </c>
      <c r="C179" s="14" t="s">
        <v>71</v>
      </c>
      <c r="D179" s="14">
        <v>2</v>
      </c>
      <c r="E179" s="15"/>
      <c r="F179" s="15"/>
      <c r="G179" s="278"/>
    </row>
    <row r="180" spans="1:7" ht="19.95" customHeight="1">
      <c r="A180" s="172" t="s">
        <v>164</v>
      </c>
      <c r="B180" s="186" t="s">
        <v>56</v>
      </c>
      <c r="C180" s="14" t="s">
        <v>48</v>
      </c>
      <c r="D180" s="14">
        <v>1</v>
      </c>
      <c r="E180" s="15"/>
      <c r="F180" s="15"/>
      <c r="G180" s="278"/>
    </row>
    <row r="181" spans="1:7" ht="19.95" customHeight="1">
      <c r="A181" s="172" t="s">
        <v>165</v>
      </c>
      <c r="B181" s="185" t="s">
        <v>239</v>
      </c>
      <c r="C181" s="14" t="s">
        <v>70</v>
      </c>
      <c r="D181" s="14">
        <v>1</v>
      </c>
      <c r="E181" s="15"/>
      <c r="F181" s="15"/>
      <c r="G181" s="278"/>
    </row>
    <row r="182" spans="1:7" ht="19.95" customHeight="1">
      <c r="A182" s="172" t="s">
        <v>460</v>
      </c>
      <c r="B182" s="185" t="s">
        <v>316</v>
      </c>
      <c r="C182" s="14" t="s">
        <v>71</v>
      </c>
      <c r="D182" s="14">
        <v>2</v>
      </c>
      <c r="E182" s="15"/>
      <c r="F182" s="15"/>
      <c r="G182" s="278"/>
    </row>
    <row r="183" spans="1:7" ht="19.95" customHeight="1">
      <c r="A183" s="172" t="s">
        <v>461</v>
      </c>
      <c r="B183" s="185" t="s">
        <v>317</v>
      </c>
      <c r="C183" s="323" t="s">
        <v>318</v>
      </c>
      <c r="D183" s="323">
        <v>50</v>
      </c>
      <c r="E183" s="15"/>
      <c r="F183" s="15"/>
      <c r="G183" s="278"/>
    </row>
    <row r="184" spans="1:7" s="326" customFormat="1" ht="19.95" customHeight="1">
      <c r="A184" s="324">
        <v>3.4</v>
      </c>
      <c r="B184" s="184" t="s">
        <v>217</v>
      </c>
      <c r="C184" s="304"/>
      <c r="D184" s="304"/>
      <c r="E184" s="325"/>
      <c r="F184" s="304"/>
      <c r="G184" s="278"/>
    </row>
    <row r="185" spans="1:7" ht="19.95" customHeight="1">
      <c r="A185" s="172" t="s">
        <v>463</v>
      </c>
      <c r="B185" s="185" t="s">
        <v>55</v>
      </c>
      <c r="C185" s="14" t="s">
        <v>71</v>
      </c>
      <c r="D185" s="14">
        <v>1</v>
      </c>
      <c r="E185" s="15"/>
      <c r="F185" s="15"/>
      <c r="G185" s="278"/>
    </row>
    <row r="186" spans="1:7" s="326" customFormat="1" ht="19.95" customHeight="1">
      <c r="A186" s="172" t="s">
        <v>576</v>
      </c>
      <c r="B186" s="327" t="s">
        <v>313</v>
      </c>
      <c r="C186" s="14" t="s">
        <v>48</v>
      </c>
      <c r="D186" s="14">
        <v>3</v>
      </c>
      <c r="E186" s="305"/>
      <c r="F186" s="305"/>
      <c r="G186" s="278"/>
    </row>
    <row r="187" spans="1:7" s="326" customFormat="1" ht="19.95" customHeight="1">
      <c r="A187" s="172" t="s">
        <v>577</v>
      </c>
      <c r="B187" s="327" t="s">
        <v>314</v>
      </c>
      <c r="C187" s="14" t="s">
        <v>48</v>
      </c>
      <c r="D187" s="14">
        <v>3</v>
      </c>
      <c r="E187" s="305"/>
      <c r="F187" s="305"/>
      <c r="G187" s="278"/>
    </row>
    <row r="188" spans="1:7" s="326" customFormat="1" ht="19.95" customHeight="1">
      <c r="A188" s="172" t="s">
        <v>578</v>
      </c>
      <c r="B188" s="328" t="s">
        <v>218</v>
      </c>
      <c r="C188" s="14" t="s">
        <v>71</v>
      </c>
      <c r="D188" s="14">
        <v>2</v>
      </c>
      <c r="E188" s="305"/>
      <c r="F188" s="305"/>
      <c r="G188" s="278"/>
    </row>
    <row r="189" spans="1:7" s="326" customFormat="1" ht="19.95" customHeight="1">
      <c r="A189" s="172" t="s">
        <v>579</v>
      </c>
      <c r="B189" s="328" t="s">
        <v>219</v>
      </c>
      <c r="C189" s="14" t="s">
        <v>70</v>
      </c>
      <c r="D189" s="14">
        <v>1</v>
      </c>
      <c r="E189" s="15"/>
      <c r="F189" s="305"/>
      <c r="G189" s="278"/>
    </row>
    <row r="190" spans="1:7" s="326" customFormat="1" ht="19.95" customHeight="1">
      <c r="A190" s="172" t="s">
        <v>580</v>
      </c>
      <c r="B190" s="185" t="s">
        <v>238</v>
      </c>
      <c r="C190" s="14" t="s">
        <v>71</v>
      </c>
      <c r="D190" s="14">
        <v>1</v>
      </c>
      <c r="E190" s="15"/>
      <c r="F190" s="15"/>
      <c r="G190" s="278"/>
    </row>
    <row r="191" spans="1:7" ht="22.95" customHeight="1">
      <c r="A191" s="16">
        <v>3.5</v>
      </c>
      <c r="B191" s="184" t="s">
        <v>322</v>
      </c>
      <c r="C191" s="176"/>
      <c r="D191" s="176"/>
      <c r="E191" s="15"/>
      <c r="F191" s="176"/>
      <c r="G191" s="278"/>
    </row>
    <row r="192" spans="1:7" ht="21" customHeight="1">
      <c r="A192" s="172" t="s">
        <v>581</v>
      </c>
      <c r="B192" s="327" t="s">
        <v>453</v>
      </c>
      <c r="C192" s="14" t="s">
        <v>48</v>
      </c>
      <c r="D192" s="14">
        <v>2</v>
      </c>
      <c r="E192" s="15"/>
      <c r="F192" s="15"/>
      <c r="G192" s="278"/>
    </row>
    <row r="193" spans="1:7" ht="21" customHeight="1">
      <c r="A193" s="172" t="s">
        <v>582</v>
      </c>
      <c r="B193" s="327" t="s">
        <v>313</v>
      </c>
      <c r="C193" s="14" t="s">
        <v>48</v>
      </c>
      <c r="D193" s="14">
        <v>6</v>
      </c>
      <c r="E193" s="15"/>
      <c r="F193" s="15"/>
      <c r="G193" s="278"/>
    </row>
    <row r="194" spans="1:7" ht="21" customHeight="1">
      <c r="A194" s="172" t="s">
        <v>583</v>
      </c>
      <c r="B194" s="327" t="s">
        <v>314</v>
      </c>
      <c r="C194" s="14" t="s">
        <v>48</v>
      </c>
      <c r="D194" s="14">
        <v>6</v>
      </c>
      <c r="E194" s="15"/>
      <c r="F194" s="15"/>
      <c r="G194" s="278"/>
    </row>
    <row r="195" spans="1:7" ht="21" customHeight="1">
      <c r="A195" s="172" t="s">
        <v>584</v>
      </c>
      <c r="B195" s="328" t="s">
        <v>73</v>
      </c>
      <c r="C195" s="14" t="s">
        <v>70</v>
      </c>
      <c r="D195" s="14">
        <v>2</v>
      </c>
      <c r="E195" s="15"/>
      <c r="F195" s="15"/>
      <c r="G195" s="278"/>
    </row>
    <row r="196" spans="1:7" ht="21" customHeight="1">
      <c r="A196" s="172" t="s">
        <v>585</v>
      </c>
      <c r="B196" s="328" t="s">
        <v>319</v>
      </c>
      <c r="C196" s="14" t="s">
        <v>71</v>
      </c>
      <c r="D196" s="14">
        <v>1</v>
      </c>
      <c r="E196" s="15"/>
      <c r="F196" s="15"/>
      <c r="G196" s="278"/>
    </row>
    <row r="197" spans="1:7" ht="21" customHeight="1">
      <c r="A197" s="172" t="s">
        <v>586</v>
      </c>
      <c r="B197" s="328" t="s">
        <v>320</v>
      </c>
      <c r="C197" s="14" t="s">
        <v>71</v>
      </c>
      <c r="D197" s="14">
        <v>1</v>
      </c>
      <c r="E197" s="15"/>
      <c r="F197" s="15"/>
      <c r="G197" s="278"/>
    </row>
    <row r="198" spans="1:7" ht="21" customHeight="1">
      <c r="A198" s="172" t="s">
        <v>587</v>
      </c>
      <c r="B198" s="328" t="s">
        <v>64</v>
      </c>
      <c r="C198" s="14" t="s">
        <v>48</v>
      </c>
      <c r="D198" s="14">
        <v>1</v>
      </c>
      <c r="E198" s="15"/>
      <c r="F198" s="15"/>
      <c r="G198" s="278"/>
    </row>
    <row r="199" spans="1:7" ht="21" customHeight="1">
      <c r="A199" s="172" t="s">
        <v>588</v>
      </c>
      <c r="B199" s="328" t="s">
        <v>65</v>
      </c>
      <c r="C199" s="14" t="s">
        <v>48</v>
      </c>
      <c r="D199" s="14">
        <v>1</v>
      </c>
      <c r="E199" s="15"/>
      <c r="F199" s="15"/>
      <c r="G199" s="278"/>
    </row>
    <row r="200" spans="1:7" ht="21" customHeight="1">
      <c r="A200" s="172" t="s">
        <v>589</v>
      </c>
      <c r="B200" s="328" t="s">
        <v>74</v>
      </c>
      <c r="C200" s="14" t="s">
        <v>48</v>
      </c>
      <c r="D200" s="14">
        <v>1</v>
      </c>
      <c r="E200" s="15"/>
      <c r="F200" s="15"/>
      <c r="G200" s="278"/>
    </row>
    <row r="201" spans="1:7" ht="21" customHeight="1">
      <c r="A201" s="172" t="s">
        <v>590</v>
      </c>
      <c r="B201" s="327" t="s">
        <v>454</v>
      </c>
      <c r="C201" s="14" t="s">
        <v>71</v>
      </c>
      <c r="D201" s="14">
        <v>1</v>
      </c>
      <c r="E201" s="15"/>
      <c r="F201" s="15"/>
      <c r="G201" s="278"/>
    </row>
    <row r="202" spans="1:7" ht="21" customHeight="1">
      <c r="A202" s="172" t="s">
        <v>591</v>
      </c>
      <c r="B202" s="328" t="s">
        <v>57</v>
      </c>
      <c r="C202" s="14" t="s">
        <v>71</v>
      </c>
      <c r="D202" s="14">
        <v>1</v>
      </c>
      <c r="E202" s="15"/>
      <c r="F202" s="15"/>
      <c r="G202" s="278"/>
    </row>
    <row r="203" spans="1:7" ht="21" customHeight="1">
      <c r="A203" s="172" t="s">
        <v>592</v>
      </c>
      <c r="B203" s="328" t="s">
        <v>321</v>
      </c>
      <c r="C203" s="14" t="s">
        <v>70</v>
      </c>
      <c r="D203" s="14">
        <v>1</v>
      </c>
      <c r="E203" s="15"/>
      <c r="F203" s="15"/>
      <c r="G203" s="278"/>
    </row>
    <row r="204" spans="1:7" ht="21" customHeight="1">
      <c r="A204" s="172" t="s">
        <v>593</v>
      </c>
      <c r="B204" s="185" t="s">
        <v>249</v>
      </c>
      <c r="C204" s="181" t="s">
        <v>70</v>
      </c>
      <c r="D204" s="175">
        <v>3</v>
      </c>
      <c r="E204" s="305"/>
      <c r="F204" s="15"/>
      <c r="G204" s="278"/>
    </row>
    <row r="205" spans="1:7" ht="21" customHeight="1">
      <c r="A205" s="172" t="s">
        <v>594</v>
      </c>
      <c r="B205" s="185" t="s">
        <v>250</v>
      </c>
      <c r="C205" s="181" t="s">
        <v>70</v>
      </c>
      <c r="D205" s="329">
        <v>9</v>
      </c>
      <c r="E205" s="305"/>
      <c r="F205" s="15"/>
      <c r="G205" s="278"/>
    </row>
    <row r="206" spans="1:7" ht="22.5" customHeight="1">
      <c r="A206" s="173">
        <v>3.6</v>
      </c>
      <c r="B206" s="184" t="s">
        <v>455</v>
      </c>
      <c r="C206" s="176"/>
      <c r="D206" s="176"/>
      <c r="E206" s="15"/>
      <c r="F206" s="176"/>
      <c r="G206" s="278"/>
    </row>
    <row r="207" spans="1:7" ht="28.05" customHeight="1">
      <c r="A207" s="172" t="s">
        <v>595</v>
      </c>
      <c r="B207" s="185" t="s">
        <v>334</v>
      </c>
      <c r="C207" s="330" t="s">
        <v>70</v>
      </c>
      <c r="D207" s="331">
        <v>1</v>
      </c>
      <c r="E207" s="15"/>
      <c r="F207" s="15"/>
      <c r="G207" s="278"/>
    </row>
    <row r="208" spans="1:7" ht="24" customHeight="1">
      <c r="A208" s="172" t="s">
        <v>596</v>
      </c>
      <c r="B208" s="185" t="s">
        <v>329</v>
      </c>
      <c r="C208" s="330" t="s">
        <v>70</v>
      </c>
      <c r="D208" s="331">
        <v>1</v>
      </c>
      <c r="E208" s="15"/>
      <c r="F208" s="15"/>
      <c r="G208" s="278"/>
    </row>
    <row r="209" spans="1:7" ht="28.05" customHeight="1">
      <c r="A209" s="172" t="s">
        <v>597</v>
      </c>
      <c r="B209" s="185" t="s">
        <v>330</v>
      </c>
      <c r="C209" s="330" t="s">
        <v>70</v>
      </c>
      <c r="D209" s="331">
        <v>1</v>
      </c>
      <c r="E209" s="15"/>
      <c r="F209" s="15"/>
      <c r="G209" s="278"/>
    </row>
    <row r="210" spans="1:7" ht="30" customHeight="1">
      <c r="A210" s="172" t="s">
        <v>598</v>
      </c>
      <c r="B210" s="185" t="s">
        <v>331</v>
      </c>
      <c r="C210" s="330" t="s">
        <v>70</v>
      </c>
      <c r="D210" s="331">
        <v>1</v>
      </c>
      <c r="E210" s="15"/>
      <c r="F210" s="15"/>
      <c r="G210" s="278"/>
    </row>
    <row r="211" spans="1:7" ht="30" customHeight="1">
      <c r="A211" s="172" t="s">
        <v>599</v>
      </c>
      <c r="B211" s="185" t="s">
        <v>332</v>
      </c>
      <c r="C211" s="330" t="s">
        <v>70</v>
      </c>
      <c r="D211" s="331">
        <v>1</v>
      </c>
      <c r="E211" s="15"/>
      <c r="F211" s="15"/>
      <c r="G211" s="278"/>
    </row>
    <row r="212" spans="1:7" ht="22.5" customHeight="1">
      <c r="A212" s="172" t="s">
        <v>600</v>
      </c>
      <c r="B212" s="328" t="s">
        <v>58</v>
      </c>
      <c r="C212" s="14" t="s">
        <v>48</v>
      </c>
      <c r="D212" s="14">
        <v>4</v>
      </c>
      <c r="E212" s="15"/>
      <c r="F212" s="15"/>
      <c r="G212" s="278"/>
    </row>
    <row r="213" spans="1:7" ht="22.5" customHeight="1">
      <c r="A213" s="172" t="s">
        <v>601</v>
      </c>
      <c r="B213" s="328" t="s">
        <v>323</v>
      </c>
      <c r="C213" s="14" t="s">
        <v>70</v>
      </c>
      <c r="D213" s="14">
        <v>4</v>
      </c>
      <c r="E213" s="15"/>
      <c r="F213" s="15"/>
      <c r="G213" s="278"/>
    </row>
    <row r="214" spans="1:7" ht="22.5" customHeight="1">
      <c r="A214" s="172" t="s">
        <v>602</v>
      </c>
      <c r="B214" s="328" t="s">
        <v>324</v>
      </c>
      <c r="C214" s="14" t="s">
        <v>71</v>
      </c>
      <c r="D214" s="14">
        <v>2</v>
      </c>
      <c r="E214" s="15"/>
      <c r="F214" s="15"/>
      <c r="G214" s="278"/>
    </row>
    <row r="215" spans="1:7" ht="22.5" customHeight="1">
      <c r="A215" s="172" t="s">
        <v>603</v>
      </c>
      <c r="B215" s="328" t="s">
        <v>60</v>
      </c>
      <c r="C215" s="14" t="s">
        <v>48</v>
      </c>
      <c r="D215" s="14">
        <v>2</v>
      </c>
      <c r="E215" s="15"/>
      <c r="F215" s="15"/>
      <c r="G215" s="278"/>
    </row>
    <row r="216" spans="1:7" ht="22.5" customHeight="1">
      <c r="A216" s="172" t="s">
        <v>604</v>
      </c>
      <c r="B216" s="328" t="s">
        <v>240</v>
      </c>
      <c r="C216" s="14" t="s">
        <v>48</v>
      </c>
      <c r="D216" s="14">
        <v>2</v>
      </c>
      <c r="E216" s="15"/>
      <c r="F216" s="15"/>
      <c r="G216" s="278"/>
    </row>
    <row r="217" spans="1:7" ht="22.5" customHeight="1">
      <c r="A217" s="172" t="s">
        <v>605</v>
      </c>
      <c r="B217" s="328" t="s">
        <v>241</v>
      </c>
      <c r="C217" s="14" t="s">
        <v>48</v>
      </c>
      <c r="D217" s="14">
        <v>2</v>
      </c>
      <c r="E217" s="15"/>
      <c r="F217" s="15"/>
      <c r="G217" s="278"/>
    </row>
    <row r="218" spans="1:7" ht="22.5" customHeight="1">
      <c r="A218" s="172" t="s">
        <v>606</v>
      </c>
      <c r="B218" s="332" t="s">
        <v>325</v>
      </c>
      <c r="C218" s="330" t="s">
        <v>70</v>
      </c>
      <c r="D218" s="331">
        <v>1</v>
      </c>
      <c r="E218" s="15"/>
      <c r="F218" s="15"/>
      <c r="G218" s="278"/>
    </row>
    <row r="219" spans="1:7" ht="22.5" customHeight="1">
      <c r="A219" s="172" t="s">
        <v>607</v>
      </c>
      <c r="B219" s="332" t="s">
        <v>326</v>
      </c>
      <c r="C219" s="14"/>
      <c r="D219" s="14"/>
      <c r="E219" s="15"/>
      <c r="F219" s="15"/>
      <c r="G219" s="278"/>
    </row>
    <row r="220" spans="1:7" ht="22.5" customHeight="1">
      <c r="A220" s="172" t="s">
        <v>170</v>
      </c>
      <c r="B220" s="332" t="s">
        <v>401</v>
      </c>
      <c r="C220" s="330" t="s">
        <v>70</v>
      </c>
      <c r="D220" s="331">
        <v>1</v>
      </c>
      <c r="E220" s="15"/>
      <c r="F220" s="15"/>
      <c r="G220" s="278"/>
    </row>
    <row r="221" spans="1:7" ht="22.5" customHeight="1">
      <c r="A221" s="172" t="s">
        <v>174</v>
      </c>
      <c r="B221" s="332" t="s">
        <v>402</v>
      </c>
      <c r="C221" s="330" t="s">
        <v>70</v>
      </c>
      <c r="D221" s="331">
        <v>1</v>
      </c>
      <c r="E221" s="15"/>
      <c r="F221" s="15"/>
      <c r="G221" s="278"/>
    </row>
    <row r="222" spans="1:7" ht="22.5" customHeight="1">
      <c r="A222" s="173">
        <v>3.7</v>
      </c>
      <c r="B222" s="184" t="s">
        <v>220</v>
      </c>
      <c r="C222" s="176"/>
      <c r="D222" s="176"/>
      <c r="E222" s="15"/>
      <c r="F222" s="176"/>
      <c r="G222" s="278"/>
    </row>
    <row r="223" spans="1:7" ht="27.45" customHeight="1">
      <c r="A223" s="172" t="s">
        <v>608</v>
      </c>
      <c r="B223" s="332" t="s">
        <v>333</v>
      </c>
      <c r="C223" s="330" t="s">
        <v>70</v>
      </c>
      <c r="D223" s="331">
        <v>1</v>
      </c>
      <c r="E223" s="15"/>
      <c r="F223" s="15"/>
      <c r="G223" s="278"/>
    </row>
    <row r="224" spans="1:7" ht="24" customHeight="1">
      <c r="A224" s="172" t="s">
        <v>609</v>
      </c>
      <c r="B224" s="332" t="s">
        <v>329</v>
      </c>
      <c r="C224" s="330" t="s">
        <v>70</v>
      </c>
      <c r="D224" s="331">
        <v>1</v>
      </c>
      <c r="E224" s="15"/>
      <c r="F224" s="15"/>
      <c r="G224" s="278"/>
    </row>
    <row r="225" spans="1:7" ht="24" customHeight="1">
      <c r="A225" s="172" t="s">
        <v>610</v>
      </c>
      <c r="B225" s="328" t="s">
        <v>58</v>
      </c>
      <c r="C225" s="14" t="s">
        <v>48</v>
      </c>
      <c r="D225" s="14">
        <v>4</v>
      </c>
      <c r="E225" s="15"/>
      <c r="F225" s="15"/>
      <c r="G225" s="278"/>
    </row>
    <row r="226" spans="1:7" ht="24" customHeight="1">
      <c r="A226" s="172" t="s">
        <v>611</v>
      </c>
      <c r="B226" s="328" t="s">
        <v>323</v>
      </c>
      <c r="C226" s="14" t="s">
        <v>70</v>
      </c>
      <c r="D226" s="14">
        <v>3</v>
      </c>
      <c r="E226" s="15"/>
      <c r="F226" s="15"/>
      <c r="G226" s="278"/>
    </row>
    <row r="227" spans="1:7" ht="24" customHeight="1">
      <c r="A227" s="172" t="s">
        <v>612</v>
      </c>
      <c r="B227" s="328" t="s">
        <v>59</v>
      </c>
      <c r="C227" s="14" t="s">
        <v>71</v>
      </c>
      <c r="D227" s="14">
        <v>2</v>
      </c>
      <c r="E227" s="15"/>
      <c r="F227" s="15"/>
      <c r="G227" s="278"/>
    </row>
    <row r="228" spans="1:7" ht="24" customHeight="1">
      <c r="A228" s="172" t="s">
        <v>613</v>
      </c>
      <c r="B228" s="328" t="s">
        <v>60</v>
      </c>
      <c r="C228" s="14" t="s">
        <v>48</v>
      </c>
      <c r="D228" s="14">
        <v>2</v>
      </c>
      <c r="E228" s="15"/>
      <c r="F228" s="15"/>
      <c r="G228" s="278"/>
    </row>
    <row r="229" spans="1:7" ht="24" customHeight="1">
      <c r="A229" s="172" t="s">
        <v>614</v>
      </c>
      <c r="B229" s="332" t="s">
        <v>394</v>
      </c>
      <c r="C229" s="330" t="s">
        <v>70</v>
      </c>
      <c r="D229" s="331">
        <v>1</v>
      </c>
      <c r="E229" s="15"/>
      <c r="F229" s="15"/>
      <c r="G229" s="278"/>
    </row>
    <row r="230" spans="1:7" ht="24" customHeight="1">
      <c r="A230" s="172" t="s">
        <v>615</v>
      </c>
      <c r="B230" s="332" t="s">
        <v>326</v>
      </c>
      <c r="C230" s="14"/>
      <c r="D230" s="14"/>
      <c r="E230" s="15"/>
      <c r="F230" s="15"/>
      <c r="G230" s="278"/>
    </row>
    <row r="231" spans="1:7" ht="24" customHeight="1">
      <c r="A231" s="172" t="s">
        <v>170</v>
      </c>
      <c r="B231" s="332" t="s">
        <v>327</v>
      </c>
      <c r="C231" s="330" t="s">
        <v>70</v>
      </c>
      <c r="D231" s="331">
        <v>1</v>
      </c>
      <c r="E231" s="15"/>
      <c r="F231" s="15"/>
      <c r="G231" s="278"/>
    </row>
    <row r="232" spans="1:7" ht="24" customHeight="1">
      <c r="A232" s="172" t="s">
        <v>174</v>
      </c>
      <c r="B232" s="332" t="s">
        <v>328</v>
      </c>
      <c r="C232" s="330" t="s">
        <v>70</v>
      </c>
      <c r="D232" s="331">
        <v>1</v>
      </c>
      <c r="E232" s="15"/>
      <c r="F232" s="15"/>
      <c r="G232" s="278"/>
    </row>
    <row r="233" spans="1:7" ht="19.95" customHeight="1">
      <c r="A233" s="16">
        <v>3.8</v>
      </c>
      <c r="B233" s="184" t="s">
        <v>342</v>
      </c>
      <c r="C233" s="176"/>
      <c r="D233" s="176"/>
      <c r="E233" s="15"/>
      <c r="F233" s="176"/>
      <c r="G233" s="278"/>
    </row>
    <row r="234" spans="1:7" ht="23.4" customHeight="1">
      <c r="A234" s="172" t="s">
        <v>616</v>
      </c>
      <c r="B234" s="327" t="s">
        <v>335</v>
      </c>
      <c r="C234" s="14" t="s">
        <v>48</v>
      </c>
      <c r="D234" s="14">
        <v>1</v>
      </c>
      <c r="E234" s="15"/>
      <c r="F234" s="15"/>
      <c r="G234" s="278"/>
    </row>
    <row r="235" spans="1:7">
      <c r="A235" s="172" t="s">
        <v>617</v>
      </c>
      <c r="B235" s="327" t="s">
        <v>336</v>
      </c>
      <c r="C235" s="14" t="s">
        <v>48</v>
      </c>
      <c r="D235" s="14">
        <v>2</v>
      </c>
      <c r="E235" s="15"/>
      <c r="F235" s="15"/>
      <c r="G235" s="278"/>
    </row>
    <row r="236" spans="1:7" ht="22.5" customHeight="1">
      <c r="A236" s="172" t="s">
        <v>618</v>
      </c>
      <c r="B236" s="328" t="s">
        <v>337</v>
      </c>
      <c r="C236" s="14" t="s">
        <v>48</v>
      </c>
      <c r="D236" s="14">
        <v>2</v>
      </c>
      <c r="E236" s="15"/>
      <c r="F236" s="15"/>
      <c r="G236" s="278"/>
    </row>
    <row r="237" spans="1:7" ht="22.5" customHeight="1">
      <c r="A237" s="172" t="s">
        <v>619</v>
      </c>
      <c r="B237" s="328" t="s">
        <v>338</v>
      </c>
      <c r="C237" s="14" t="s">
        <v>48</v>
      </c>
      <c r="D237" s="14">
        <v>2</v>
      </c>
      <c r="E237" s="15"/>
      <c r="F237" s="15"/>
      <c r="G237" s="278"/>
    </row>
    <row r="238" spans="1:7" ht="22.5" customHeight="1">
      <c r="A238" s="172" t="s">
        <v>620</v>
      </c>
      <c r="B238" s="328" t="s">
        <v>339</v>
      </c>
      <c r="C238" s="14" t="s">
        <v>48</v>
      </c>
      <c r="D238" s="14">
        <v>2</v>
      </c>
      <c r="E238" s="15"/>
      <c r="F238" s="15"/>
      <c r="G238" s="278"/>
    </row>
    <row r="239" spans="1:7" ht="22.5" customHeight="1">
      <c r="A239" s="172" t="s">
        <v>621</v>
      </c>
      <c r="B239" s="328" t="s">
        <v>340</v>
      </c>
      <c r="C239" s="330" t="s">
        <v>70</v>
      </c>
      <c r="D239" s="331">
        <v>1</v>
      </c>
      <c r="E239" s="15"/>
      <c r="F239" s="15"/>
      <c r="G239" s="278"/>
    </row>
    <row r="240" spans="1:7" ht="22.5" customHeight="1">
      <c r="A240" s="172" t="s">
        <v>622</v>
      </c>
      <c r="B240" s="328" t="s">
        <v>341</v>
      </c>
      <c r="C240" s="330" t="s">
        <v>70</v>
      </c>
      <c r="D240" s="331">
        <v>1</v>
      </c>
      <c r="E240" s="15"/>
      <c r="F240" s="15"/>
      <c r="G240" s="278"/>
    </row>
    <row r="241" spans="1:7" ht="33.450000000000003" customHeight="1">
      <c r="A241" s="16">
        <v>3.9</v>
      </c>
      <c r="B241" s="183" t="s">
        <v>344</v>
      </c>
      <c r="C241" s="176"/>
      <c r="D241" s="176"/>
      <c r="E241" s="15"/>
      <c r="F241" s="176"/>
      <c r="G241" s="278"/>
    </row>
    <row r="242" spans="1:7" ht="24.45" customHeight="1">
      <c r="A242" s="172" t="s">
        <v>623</v>
      </c>
      <c r="B242" s="327" t="s">
        <v>202</v>
      </c>
      <c r="C242" s="14" t="s">
        <v>48</v>
      </c>
      <c r="D242" s="14">
        <v>4</v>
      </c>
      <c r="E242" s="15"/>
      <c r="F242" s="15"/>
      <c r="G242" s="278"/>
    </row>
    <row r="243" spans="1:7" ht="24.45" customHeight="1">
      <c r="A243" s="172" t="s">
        <v>624</v>
      </c>
      <c r="B243" s="328" t="s">
        <v>221</v>
      </c>
      <c r="C243" s="14" t="s">
        <v>48</v>
      </c>
      <c r="D243" s="14">
        <v>3</v>
      </c>
      <c r="E243" s="15"/>
      <c r="F243" s="15"/>
      <c r="G243" s="278"/>
    </row>
    <row r="244" spans="1:7" ht="24.45" customHeight="1">
      <c r="A244" s="172" t="s">
        <v>625</v>
      </c>
      <c r="B244" s="328" t="s">
        <v>222</v>
      </c>
      <c r="C244" s="14" t="s">
        <v>48</v>
      </c>
      <c r="D244" s="14">
        <v>6</v>
      </c>
      <c r="E244" s="15"/>
      <c r="F244" s="15"/>
      <c r="G244" s="278"/>
    </row>
    <row r="245" spans="1:7" ht="23.55" customHeight="1">
      <c r="A245" s="19">
        <v>3.1</v>
      </c>
      <c r="B245" s="184" t="s">
        <v>347</v>
      </c>
      <c r="C245" s="176"/>
      <c r="D245" s="176"/>
      <c r="E245" s="15"/>
      <c r="F245" s="176"/>
      <c r="G245" s="278"/>
    </row>
    <row r="246" spans="1:7" ht="23.55" customHeight="1">
      <c r="A246" s="19" t="s">
        <v>626</v>
      </c>
      <c r="B246" s="184" t="s">
        <v>348</v>
      </c>
      <c r="C246" s="176"/>
      <c r="D246" s="176"/>
      <c r="E246" s="15"/>
      <c r="F246" s="176"/>
      <c r="G246" s="278"/>
    </row>
    <row r="247" spans="1:7" ht="21.45" customHeight="1">
      <c r="A247" s="180" t="s">
        <v>658</v>
      </c>
      <c r="B247" s="328" t="s">
        <v>346</v>
      </c>
      <c r="C247" s="14" t="s">
        <v>70</v>
      </c>
      <c r="D247" s="14">
        <v>1</v>
      </c>
      <c r="E247" s="15"/>
      <c r="F247" s="15"/>
      <c r="G247" s="278"/>
    </row>
    <row r="248" spans="1:7" ht="23.55" customHeight="1">
      <c r="A248" s="19" t="s">
        <v>627</v>
      </c>
      <c r="B248" s="184" t="s">
        <v>349</v>
      </c>
      <c r="C248" s="176"/>
      <c r="D248" s="176"/>
      <c r="E248" s="15"/>
      <c r="F248" s="176"/>
      <c r="G248" s="278"/>
    </row>
    <row r="249" spans="1:7" ht="23.55" customHeight="1">
      <c r="A249" s="172" t="s">
        <v>628</v>
      </c>
      <c r="B249" s="328" t="s">
        <v>350</v>
      </c>
      <c r="C249" s="14" t="s">
        <v>70</v>
      </c>
      <c r="D249" s="14">
        <v>1</v>
      </c>
      <c r="E249" s="15"/>
      <c r="F249" s="15"/>
      <c r="G249" s="278"/>
    </row>
    <row r="250" spans="1:7" ht="23.55" customHeight="1">
      <c r="A250" s="172" t="s">
        <v>629</v>
      </c>
      <c r="B250" s="328" t="s">
        <v>351</v>
      </c>
      <c r="C250" s="14" t="s">
        <v>70</v>
      </c>
      <c r="D250" s="14">
        <v>1</v>
      </c>
      <c r="E250" s="15"/>
      <c r="F250" s="15"/>
      <c r="G250" s="278"/>
    </row>
    <row r="251" spans="1:7" ht="23.55" customHeight="1">
      <c r="A251" s="172" t="s">
        <v>630</v>
      </c>
      <c r="B251" s="328" t="s">
        <v>345</v>
      </c>
      <c r="C251" s="14" t="s">
        <v>70</v>
      </c>
      <c r="D251" s="14">
        <v>1</v>
      </c>
      <c r="E251" s="15"/>
      <c r="F251" s="15"/>
      <c r="G251" s="278"/>
    </row>
    <row r="252" spans="1:7" ht="24.45" customHeight="1">
      <c r="A252" s="19" t="s">
        <v>631</v>
      </c>
      <c r="B252" s="184" t="s">
        <v>352</v>
      </c>
      <c r="C252" s="176"/>
      <c r="D252" s="176"/>
      <c r="E252" s="15"/>
      <c r="F252" s="176"/>
      <c r="G252" s="278"/>
    </row>
    <row r="253" spans="1:7" ht="22.05" customHeight="1">
      <c r="A253" s="180" t="s">
        <v>632</v>
      </c>
      <c r="B253" s="328" t="s">
        <v>355</v>
      </c>
      <c r="C253" s="14" t="s">
        <v>69</v>
      </c>
      <c r="D253" s="14">
        <v>1</v>
      </c>
      <c r="E253" s="15"/>
      <c r="F253" s="15"/>
      <c r="G253" s="278"/>
    </row>
    <row r="254" spans="1:7" ht="22.05" customHeight="1">
      <c r="A254" s="180" t="s">
        <v>633</v>
      </c>
      <c r="B254" s="328" t="s">
        <v>67</v>
      </c>
      <c r="C254" s="14" t="s">
        <v>69</v>
      </c>
      <c r="D254" s="14">
        <v>2</v>
      </c>
      <c r="E254" s="15"/>
      <c r="F254" s="15"/>
      <c r="G254" s="278"/>
    </row>
    <row r="255" spans="1:7" ht="22.05" customHeight="1">
      <c r="A255" s="180" t="s">
        <v>634</v>
      </c>
      <c r="B255" s="328" t="s">
        <v>353</v>
      </c>
      <c r="C255" s="14" t="s">
        <v>354</v>
      </c>
      <c r="D255" s="14">
        <v>1</v>
      </c>
      <c r="E255" s="15"/>
      <c r="F255" s="15"/>
      <c r="G255" s="278"/>
    </row>
    <row r="256" spans="1:7" ht="22.05" customHeight="1">
      <c r="A256" s="180" t="s">
        <v>635</v>
      </c>
      <c r="B256" s="328" t="s">
        <v>360</v>
      </c>
      <c r="C256" s="14" t="s">
        <v>354</v>
      </c>
      <c r="D256" s="14">
        <v>1</v>
      </c>
      <c r="E256" s="15"/>
      <c r="F256" s="15"/>
      <c r="G256" s="278"/>
    </row>
    <row r="257" spans="1:7" ht="22.05" customHeight="1">
      <c r="A257" s="180" t="s">
        <v>636</v>
      </c>
      <c r="B257" s="328" t="s">
        <v>359</v>
      </c>
      <c r="C257" s="14" t="s">
        <v>354</v>
      </c>
      <c r="D257" s="14">
        <v>1</v>
      </c>
      <c r="E257" s="15"/>
      <c r="F257" s="15"/>
      <c r="G257" s="278"/>
    </row>
    <row r="258" spans="1:7" ht="22.05" customHeight="1">
      <c r="A258" s="180" t="s">
        <v>637</v>
      </c>
      <c r="B258" s="328" t="s">
        <v>358</v>
      </c>
      <c r="C258" s="14" t="s">
        <v>354</v>
      </c>
      <c r="D258" s="14">
        <v>1</v>
      </c>
      <c r="E258" s="15"/>
      <c r="F258" s="15"/>
      <c r="G258" s="278"/>
    </row>
    <row r="259" spans="1:7" ht="22.05" customHeight="1">
      <c r="A259" s="180" t="s">
        <v>638</v>
      </c>
      <c r="B259" s="328" t="s">
        <v>357</v>
      </c>
      <c r="C259" s="14" t="s">
        <v>354</v>
      </c>
      <c r="D259" s="14">
        <v>1</v>
      </c>
      <c r="E259" s="15"/>
      <c r="F259" s="15"/>
      <c r="G259" s="278"/>
    </row>
    <row r="260" spans="1:7" ht="22.05" customHeight="1">
      <c r="A260" s="180" t="s">
        <v>639</v>
      </c>
      <c r="B260" s="328" t="s">
        <v>356</v>
      </c>
      <c r="C260" s="14" t="s">
        <v>354</v>
      </c>
      <c r="D260" s="14">
        <v>1</v>
      </c>
      <c r="E260" s="15"/>
      <c r="F260" s="15"/>
      <c r="G260" s="278"/>
    </row>
    <row r="261" spans="1:7" ht="22.05" customHeight="1">
      <c r="A261" s="180" t="s">
        <v>640</v>
      </c>
      <c r="B261" s="328" t="s">
        <v>66</v>
      </c>
      <c r="C261" s="14" t="s">
        <v>69</v>
      </c>
      <c r="D261" s="14">
        <v>1</v>
      </c>
      <c r="E261" s="15"/>
      <c r="F261" s="15"/>
      <c r="G261" s="278"/>
    </row>
    <row r="262" spans="1:7" ht="22.05" customHeight="1">
      <c r="A262" s="180" t="s">
        <v>641</v>
      </c>
      <c r="B262" s="328" t="s">
        <v>361</v>
      </c>
      <c r="C262" s="14" t="s">
        <v>49</v>
      </c>
      <c r="D262" s="14">
        <v>1</v>
      </c>
      <c r="E262" s="15"/>
      <c r="F262" s="15"/>
      <c r="G262" s="278"/>
    </row>
    <row r="263" spans="1:7" ht="22.05" customHeight="1">
      <c r="A263" s="180" t="s">
        <v>642</v>
      </c>
      <c r="B263" s="328" t="s">
        <v>343</v>
      </c>
      <c r="C263" s="14" t="s">
        <v>49</v>
      </c>
      <c r="D263" s="14">
        <v>1</v>
      </c>
      <c r="E263" s="15"/>
      <c r="F263" s="15"/>
      <c r="G263" s="278"/>
    </row>
    <row r="264" spans="1:7" ht="22.05" customHeight="1">
      <c r="A264" s="180" t="s">
        <v>643</v>
      </c>
      <c r="B264" s="328" t="s">
        <v>62</v>
      </c>
      <c r="C264" s="14" t="s">
        <v>49</v>
      </c>
      <c r="D264" s="14">
        <v>1</v>
      </c>
      <c r="E264" s="15"/>
      <c r="F264" s="15"/>
      <c r="G264" s="278"/>
    </row>
    <row r="265" spans="1:7" ht="22.05" customHeight="1">
      <c r="A265" s="180" t="s">
        <v>644</v>
      </c>
      <c r="B265" s="328" t="s">
        <v>63</v>
      </c>
      <c r="C265" s="14" t="s">
        <v>70</v>
      </c>
      <c r="D265" s="14">
        <v>1</v>
      </c>
      <c r="E265" s="15"/>
      <c r="F265" s="15"/>
      <c r="G265" s="278"/>
    </row>
    <row r="266" spans="1:7" ht="22.05" customHeight="1">
      <c r="A266" s="180" t="s">
        <v>645</v>
      </c>
      <c r="B266" s="328" t="s">
        <v>242</v>
      </c>
      <c r="C266" s="14" t="s">
        <v>69</v>
      </c>
      <c r="D266" s="14">
        <v>1</v>
      </c>
      <c r="E266" s="15"/>
      <c r="F266" s="15"/>
      <c r="G266" s="278"/>
    </row>
    <row r="267" spans="1:7" ht="22.05" customHeight="1">
      <c r="A267" s="180" t="s">
        <v>646</v>
      </c>
      <c r="B267" s="328" t="s">
        <v>243</v>
      </c>
      <c r="C267" s="14" t="s">
        <v>69</v>
      </c>
      <c r="D267" s="14">
        <v>2</v>
      </c>
      <c r="E267" s="15"/>
      <c r="F267" s="15"/>
      <c r="G267" s="278"/>
    </row>
    <row r="268" spans="1:7" ht="22.05" customHeight="1">
      <c r="A268" s="180" t="s">
        <v>647</v>
      </c>
      <c r="B268" s="328" t="s">
        <v>244</v>
      </c>
      <c r="C268" s="14" t="s">
        <v>69</v>
      </c>
      <c r="D268" s="14">
        <v>1</v>
      </c>
      <c r="E268" s="15"/>
      <c r="F268" s="15"/>
      <c r="G268" s="278"/>
    </row>
    <row r="269" spans="1:7" ht="22.05" customHeight="1">
      <c r="A269" s="180" t="s">
        <v>648</v>
      </c>
      <c r="B269" s="328" t="s">
        <v>245</v>
      </c>
      <c r="C269" s="14" t="s">
        <v>69</v>
      </c>
      <c r="D269" s="14">
        <v>1</v>
      </c>
      <c r="E269" s="15"/>
      <c r="F269" s="15"/>
      <c r="G269" s="278"/>
    </row>
    <row r="270" spans="1:7" ht="22.05" customHeight="1">
      <c r="A270" s="180" t="s">
        <v>649</v>
      </c>
      <c r="B270" s="328" t="s">
        <v>64</v>
      </c>
      <c r="C270" s="14" t="s">
        <v>48</v>
      </c>
      <c r="D270" s="14">
        <v>4</v>
      </c>
      <c r="E270" s="15"/>
      <c r="F270" s="15"/>
      <c r="G270" s="278"/>
    </row>
    <row r="271" spans="1:7" ht="22.05" customHeight="1">
      <c r="A271" s="180" t="s">
        <v>650</v>
      </c>
      <c r="B271" s="328" t="s">
        <v>65</v>
      </c>
      <c r="C271" s="14" t="s">
        <v>48</v>
      </c>
      <c r="D271" s="14">
        <v>4</v>
      </c>
      <c r="E271" s="15"/>
      <c r="F271" s="15"/>
      <c r="G271" s="278"/>
    </row>
    <row r="272" spans="1:7" ht="22.5" customHeight="1">
      <c r="A272" s="19">
        <v>3.11</v>
      </c>
      <c r="B272" s="184" t="s">
        <v>362</v>
      </c>
      <c r="C272" s="176"/>
      <c r="D272" s="176"/>
      <c r="E272" s="15"/>
      <c r="F272" s="176"/>
      <c r="G272" s="278"/>
    </row>
    <row r="273" spans="1:7" ht="22.5" customHeight="1">
      <c r="A273" s="19" t="s">
        <v>651</v>
      </c>
      <c r="B273" s="184" t="s">
        <v>348</v>
      </c>
      <c r="C273" s="176"/>
      <c r="D273" s="176"/>
      <c r="E273" s="15"/>
      <c r="F273" s="176"/>
      <c r="G273" s="278"/>
    </row>
    <row r="274" spans="1:7" ht="22.5" customHeight="1">
      <c r="A274" s="180" t="s">
        <v>652</v>
      </c>
      <c r="B274" s="328" t="s">
        <v>363</v>
      </c>
      <c r="C274" s="14" t="s">
        <v>70</v>
      </c>
      <c r="D274" s="14">
        <v>1</v>
      </c>
      <c r="E274" s="15"/>
      <c r="F274" s="15"/>
      <c r="G274" s="278"/>
    </row>
    <row r="275" spans="1:7" ht="22.5" customHeight="1">
      <c r="A275" s="19" t="s">
        <v>653</v>
      </c>
      <c r="B275" s="184" t="s">
        <v>349</v>
      </c>
      <c r="C275" s="176"/>
      <c r="D275" s="176"/>
      <c r="E275" s="15"/>
      <c r="F275" s="176"/>
      <c r="G275" s="278"/>
    </row>
    <row r="276" spans="1:7" ht="21" customHeight="1">
      <c r="A276" s="172" t="s">
        <v>654</v>
      </c>
      <c r="B276" s="328" t="s">
        <v>350</v>
      </c>
      <c r="C276" s="14" t="s">
        <v>70</v>
      </c>
      <c r="D276" s="14">
        <v>1</v>
      </c>
      <c r="E276" s="15"/>
      <c r="F276" s="15"/>
      <c r="G276" s="278"/>
    </row>
    <row r="277" spans="1:7" ht="21" customHeight="1">
      <c r="A277" s="172" t="s">
        <v>655</v>
      </c>
      <c r="B277" s="328" t="s">
        <v>351</v>
      </c>
      <c r="C277" s="14" t="s">
        <v>70</v>
      </c>
      <c r="D277" s="14">
        <v>1</v>
      </c>
      <c r="E277" s="15"/>
      <c r="F277" s="15"/>
      <c r="G277" s="278"/>
    </row>
    <row r="278" spans="1:7" ht="21" customHeight="1">
      <c r="A278" s="172" t="s">
        <v>656</v>
      </c>
      <c r="B278" s="328" t="s">
        <v>345</v>
      </c>
      <c r="C278" s="14" t="s">
        <v>70</v>
      </c>
      <c r="D278" s="14">
        <v>1</v>
      </c>
      <c r="E278" s="15"/>
      <c r="F278" s="15"/>
      <c r="G278" s="278"/>
    </row>
    <row r="279" spans="1:7" ht="24.45" customHeight="1">
      <c r="A279" s="19" t="s">
        <v>657</v>
      </c>
      <c r="B279" s="184" t="s">
        <v>352</v>
      </c>
      <c r="C279" s="176"/>
      <c r="D279" s="176"/>
      <c r="E279" s="15"/>
      <c r="F279" s="176"/>
      <c r="G279" s="278"/>
    </row>
    <row r="280" spans="1:7" ht="23.55" customHeight="1">
      <c r="A280" s="180" t="s">
        <v>659</v>
      </c>
      <c r="B280" s="328" t="s">
        <v>355</v>
      </c>
      <c r="C280" s="14" t="s">
        <v>69</v>
      </c>
      <c r="D280" s="14">
        <v>1</v>
      </c>
      <c r="E280" s="15"/>
      <c r="F280" s="15"/>
      <c r="G280" s="278"/>
    </row>
    <row r="281" spans="1:7" ht="23.55" customHeight="1">
      <c r="A281" s="180" t="s">
        <v>660</v>
      </c>
      <c r="B281" s="328" t="s">
        <v>67</v>
      </c>
      <c r="C281" s="14" t="s">
        <v>69</v>
      </c>
      <c r="D281" s="14">
        <v>2</v>
      </c>
      <c r="E281" s="15"/>
      <c r="F281" s="15"/>
      <c r="G281" s="278"/>
    </row>
    <row r="282" spans="1:7" ht="23.55" customHeight="1">
      <c r="A282" s="180" t="s">
        <v>661</v>
      </c>
      <c r="B282" s="328" t="s">
        <v>353</v>
      </c>
      <c r="C282" s="14" t="s">
        <v>354</v>
      </c>
      <c r="D282" s="14">
        <v>1</v>
      </c>
      <c r="E282" s="15"/>
      <c r="F282" s="15"/>
      <c r="G282" s="278"/>
    </row>
    <row r="283" spans="1:7" ht="23.55" customHeight="1">
      <c r="A283" s="180" t="s">
        <v>662</v>
      </c>
      <c r="B283" s="328" t="s">
        <v>360</v>
      </c>
      <c r="C283" s="14" t="s">
        <v>354</v>
      </c>
      <c r="D283" s="14">
        <v>1</v>
      </c>
      <c r="E283" s="15"/>
      <c r="F283" s="15"/>
      <c r="G283" s="278"/>
    </row>
    <row r="284" spans="1:7" ht="23.55" customHeight="1">
      <c r="A284" s="180" t="s">
        <v>663</v>
      </c>
      <c r="B284" s="328" t="s">
        <v>359</v>
      </c>
      <c r="C284" s="14" t="s">
        <v>354</v>
      </c>
      <c r="D284" s="14">
        <v>1</v>
      </c>
      <c r="E284" s="15"/>
      <c r="F284" s="15"/>
      <c r="G284" s="278"/>
    </row>
    <row r="285" spans="1:7" ht="23.55" customHeight="1">
      <c r="A285" s="180" t="s">
        <v>664</v>
      </c>
      <c r="B285" s="328" t="s">
        <v>358</v>
      </c>
      <c r="C285" s="14" t="s">
        <v>354</v>
      </c>
      <c r="D285" s="14">
        <v>1</v>
      </c>
      <c r="E285" s="15"/>
      <c r="F285" s="15"/>
      <c r="G285" s="278"/>
    </row>
    <row r="286" spans="1:7" ht="23.55" customHeight="1">
      <c r="A286" s="180" t="s">
        <v>665</v>
      </c>
      <c r="B286" s="328" t="s">
        <v>357</v>
      </c>
      <c r="C286" s="14" t="s">
        <v>354</v>
      </c>
      <c r="D286" s="14">
        <v>1</v>
      </c>
      <c r="E286" s="15"/>
      <c r="F286" s="15"/>
      <c r="G286" s="278"/>
    </row>
    <row r="287" spans="1:7" ht="23.55" customHeight="1">
      <c r="A287" s="180" t="s">
        <v>666</v>
      </c>
      <c r="B287" s="328" t="s">
        <v>356</v>
      </c>
      <c r="C287" s="14" t="s">
        <v>354</v>
      </c>
      <c r="D287" s="14">
        <v>1</v>
      </c>
      <c r="E287" s="15"/>
      <c r="F287" s="15"/>
      <c r="G287" s="278"/>
    </row>
    <row r="288" spans="1:7" ht="23.55" customHeight="1">
      <c r="A288" s="180" t="s">
        <v>667</v>
      </c>
      <c r="B288" s="328" t="s">
        <v>361</v>
      </c>
      <c r="C288" s="14" t="s">
        <v>49</v>
      </c>
      <c r="D288" s="14">
        <v>1</v>
      </c>
      <c r="E288" s="15"/>
      <c r="F288" s="15"/>
      <c r="G288" s="278"/>
    </row>
    <row r="289" spans="1:7" ht="23.55" customHeight="1">
      <c r="A289" s="180" t="s">
        <v>668</v>
      </c>
      <c r="B289" s="328" t="s">
        <v>343</v>
      </c>
      <c r="C289" s="14" t="s">
        <v>49</v>
      </c>
      <c r="D289" s="14">
        <v>1</v>
      </c>
      <c r="E289" s="15"/>
      <c r="F289" s="15"/>
      <c r="G289" s="278"/>
    </row>
    <row r="290" spans="1:7" ht="23.55" customHeight="1">
      <c r="A290" s="180" t="s">
        <v>669</v>
      </c>
      <c r="B290" s="328" t="s">
        <v>62</v>
      </c>
      <c r="C290" s="14" t="s">
        <v>49</v>
      </c>
      <c r="D290" s="14">
        <v>1</v>
      </c>
      <c r="E290" s="15"/>
      <c r="F290" s="15"/>
      <c r="G290" s="278"/>
    </row>
    <row r="291" spans="1:7" ht="23.55" customHeight="1">
      <c r="A291" s="180" t="s">
        <v>670</v>
      </c>
      <c r="B291" s="328" t="s">
        <v>63</v>
      </c>
      <c r="C291" s="14" t="s">
        <v>70</v>
      </c>
      <c r="D291" s="14">
        <v>1</v>
      </c>
      <c r="E291" s="15"/>
      <c r="F291" s="15"/>
      <c r="G291" s="278"/>
    </row>
    <row r="292" spans="1:7" ht="20.55" customHeight="1">
      <c r="A292" s="19">
        <v>3.12</v>
      </c>
      <c r="B292" s="184" t="s">
        <v>246</v>
      </c>
      <c r="C292" s="176"/>
      <c r="D292" s="176"/>
      <c r="E292" s="15"/>
      <c r="F292" s="176"/>
      <c r="G292" s="278"/>
    </row>
    <row r="293" spans="1:7" ht="25.05" customHeight="1">
      <c r="A293" s="172" t="s">
        <v>671</v>
      </c>
      <c r="B293" s="328" t="s">
        <v>364</v>
      </c>
      <c r="C293" s="14" t="s">
        <v>70</v>
      </c>
      <c r="D293" s="14">
        <v>1</v>
      </c>
      <c r="E293" s="15"/>
      <c r="F293" s="15"/>
      <c r="G293" s="278"/>
    </row>
    <row r="294" spans="1:7" ht="25.05" customHeight="1">
      <c r="A294" s="172" t="s">
        <v>672</v>
      </c>
      <c r="B294" s="328" t="s">
        <v>365</v>
      </c>
      <c r="C294" s="14" t="s">
        <v>70</v>
      </c>
      <c r="D294" s="14">
        <v>1</v>
      </c>
      <c r="E294" s="15"/>
      <c r="F294" s="15"/>
      <c r="G294" s="278"/>
    </row>
    <row r="295" spans="1:7" ht="25.05" customHeight="1">
      <c r="A295" s="172" t="s">
        <v>673</v>
      </c>
      <c r="B295" s="328" t="s">
        <v>366</v>
      </c>
      <c r="C295" s="14" t="s">
        <v>69</v>
      </c>
      <c r="D295" s="14">
        <v>1</v>
      </c>
      <c r="E295" s="15"/>
      <c r="F295" s="15"/>
      <c r="G295" s="278"/>
    </row>
    <row r="296" spans="1:7" ht="25.05" customHeight="1">
      <c r="A296" s="172" t="s">
        <v>674</v>
      </c>
      <c r="B296" s="328" t="s">
        <v>367</v>
      </c>
      <c r="C296" s="14" t="s">
        <v>70</v>
      </c>
      <c r="D296" s="14">
        <v>1</v>
      </c>
      <c r="E296" s="15"/>
      <c r="F296" s="15"/>
      <c r="G296" s="278"/>
    </row>
    <row r="297" spans="1:7" ht="25.05" customHeight="1">
      <c r="A297" s="172" t="s">
        <v>675</v>
      </c>
      <c r="B297" s="328" t="s">
        <v>368</v>
      </c>
      <c r="C297" s="14" t="s">
        <v>70</v>
      </c>
      <c r="D297" s="14">
        <v>6</v>
      </c>
      <c r="E297" s="15"/>
      <c r="F297" s="15"/>
      <c r="G297" s="278"/>
    </row>
    <row r="298" spans="1:7" ht="25.05" customHeight="1">
      <c r="A298" s="172" t="s">
        <v>676</v>
      </c>
      <c r="B298" s="328" t="s">
        <v>61</v>
      </c>
      <c r="C298" s="14" t="s">
        <v>49</v>
      </c>
      <c r="D298" s="14">
        <v>1</v>
      </c>
      <c r="E298" s="15"/>
      <c r="F298" s="15"/>
      <c r="G298" s="278"/>
    </row>
    <row r="299" spans="1:7" ht="25.05" customHeight="1">
      <c r="A299" s="172" t="s">
        <v>677</v>
      </c>
      <c r="B299" s="328" t="s">
        <v>68</v>
      </c>
      <c r="C299" s="14" t="s">
        <v>49</v>
      </c>
      <c r="D299" s="14">
        <v>1</v>
      </c>
      <c r="E299" s="15"/>
      <c r="F299" s="15"/>
      <c r="G299" s="278"/>
    </row>
    <row r="300" spans="1:7" ht="25.05" customHeight="1">
      <c r="A300" s="172" t="s">
        <v>678</v>
      </c>
      <c r="B300" s="328" t="s">
        <v>64</v>
      </c>
      <c r="C300" s="14" t="s">
        <v>69</v>
      </c>
      <c r="D300" s="14">
        <v>1</v>
      </c>
      <c r="E300" s="15"/>
      <c r="F300" s="15"/>
      <c r="G300" s="278"/>
    </row>
    <row r="301" spans="1:7" ht="25.05" customHeight="1">
      <c r="A301" s="172" t="s">
        <v>679</v>
      </c>
      <c r="B301" s="328" t="s">
        <v>65</v>
      </c>
      <c r="C301" s="14" t="s">
        <v>69</v>
      </c>
      <c r="D301" s="14">
        <v>1</v>
      </c>
      <c r="E301" s="15"/>
      <c r="F301" s="15"/>
      <c r="G301" s="278"/>
    </row>
    <row r="302" spans="1:7" ht="24" customHeight="1">
      <c r="A302" s="19">
        <v>3.13</v>
      </c>
      <c r="B302" s="184" t="s">
        <v>680</v>
      </c>
      <c r="C302" s="176"/>
      <c r="D302" s="176"/>
      <c r="E302" s="15"/>
      <c r="F302" s="176"/>
      <c r="G302" s="278"/>
    </row>
    <row r="303" spans="1:7" ht="25.5" customHeight="1">
      <c r="A303" s="172" t="s">
        <v>681</v>
      </c>
      <c r="B303" s="328" t="s">
        <v>364</v>
      </c>
      <c r="C303" s="14" t="s">
        <v>70</v>
      </c>
      <c r="D303" s="14">
        <v>1</v>
      </c>
      <c r="E303" s="15"/>
      <c r="F303" s="15"/>
      <c r="G303" s="278"/>
    </row>
    <row r="304" spans="1:7" ht="25.5" customHeight="1">
      <c r="A304" s="172" t="s">
        <v>682</v>
      </c>
      <c r="B304" s="328" t="s">
        <v>365</v>
      </c>
      <c r="C304" s="14" t="s">
        <v>70</v>
      </c>
      <c r="D304" s="14">
        <v>1</v>
      </c>
      <c r="E304" s="15"/>
      <c r="F304" s="15"/>
      <c r="G304" s="278"/>
    </row>
    <row r="305" spans="1:7" ht="25.5" customHeight="1">
      <c r="A305" s="172" t="s">
        <v>683</v>
      </c>
      <c r="B305" s="328" t="s">
        <v>366</v>
      </c>
      <c r="C305" s="14" t="s">
        <v>69</v>
      </c>
      <c r="D305" s="14">
        <v>1</v>
      </c>
      <c r="E305" s="15"/>
      <c r="F305" s="15"/>
      <c r="G305" s="278"/>
    </row>
    <row r="306" spans="1:7" ht="25.5" customHeight="1">
      <c r="A306" s="172" t="s">
        <v>684</v>
      </c>
      <c r="B306" s="328" t="s">
        <v>367</v>
      </c>
      <c r="C306" s="14" t="s">
        <v>70</v>
      </c>
      <c r="D306" s="14">
        <v>1</v>
      </c>
      <c r="E306" s="15"/>
      <c r="F306" s="15"/>
      <c r="G306" s="278"/>
    </row>
    <row r="307" spans="1:7" ht="25.5" customHeight="1">
      <c r="A307" s="172" t="s">
        <v>685</v>
      </c>
      <c r="B307" s="328" t="s">
        <v>368</v>
      </c>
      <c r="C307" s="14" t="s">
        <v>70</v>
      </c>
      <c r="D307" s="14">
        <v>6</v>
      </c>
      <c r="E307" s="15"/>
      <c r="F307" s="15"/>
      <c r="G307" s="278"/>
    </row>
    <row r="308" spans="1:7" ht="25.05" customHeight="1">
      <c r="A308" s="19">
        <v>3.14</v>
      </c>
      <c r="B308" s="184" t="s">
        <v>379</v>
      </c>
      <c r="C308" s="14"/>
      <c r="D308" s="14"/>
      <c r="E308" s="15"/>
      <c r="F308" s="15"/>
      <c r="G308" s="278"/>
    </row>
    <row r="309" spans="1:7" ht="26.55" customHeight="1">
      <c r="A309" s="172" t="s">
        <v>686</v>
      </c>
      <c r="B309" s="187" t="s">
        <v>185</v>
      </c>
      <c r="C309" s="304" t="s">
        <v>70</v>
      </c>
      <c r="D309" s="304">
        <v>1</v>
      </c>
      <c r="E309" s="305"/>
      <c r="F309" s="15"/>
      <c r="G309" s="278"/>
    </row>
    <row r="310" spans="1:7" ht="22.5" customHeight="1">
      <c r="A310" s="172" t="s">
        <v>687</v>
      </c>
      <c r="B310" s="187" t="s">
        <v>182</v>
      </c>
      <c r="C310" s="304" t="s">
        <v>70</v>
      </c>
      <c r="D310" s="304">
        <v>1</v>
      </c>
      <c r="E310" s="305"/>
      <c r="F310" s="15"/>
      <c r="G310" s="278"/>
    </row>
    <row r="311" spans="1:7" ht="22.5" customHeight="1">
      <c r="A311" s="172" t="s">
        <v>688</v>
      </c>
      <c r="B311" s="187" t="s">
        <v>184</v>
      </c>
      <c r="C311" s="304" t="s">
        <v>70</v>
      </c>
      <c r="D311" s="304">
        <v>1</v>
      </c>
      <c r="E311" s="305"/>
      <c r="F311" s="15"/>
      <c r="G311" s="278"/>
    </row>
    <row r="312" spans="1:7" ht="22.5" customHeight="1">
      <c r="A312" s="172" t="s">
        <v>689</v>
      </c>
      <c r="B312" s="187" t="s">
        <v>201</v>
      </c>
      <c r="C312" s="304" t="s">
        <v>70</v>
      </c>
      <c r="D312" s="304">
        <v>1</v>
      </c>
      <c r="E312" s="305"/>
      <c r="F312" s="15"/>
      <c r="G312" s="278"/>
    </row>
    <row r="313" spans="1:7" ht="22.5" customHeight="1">
      <c r="A313" s="172" t="s">
        <v>690</v>
      </c>
      <c r="B313" s="187" t="s">
        <v>380</v>
      </c>
      <c r="C313" s="304" t="s">
        <v>48</v>
      </c>
      <c r="D313" s="304">
        <v>5</v>
      </c>
      <c r="E313" s="305"/>
      <c r="F313" s="15"/>
      <c r="G313" s="278"/>
    </row>
    <row r="314" spans="1:7" ht="25.5" customHeight="1">
      <c r="A314" s="172" t="s">
        <v>691</v>
      </c>
      <c r="B314" s="185" t="s">
        <v>381</v>
      </c>
      <c r="C314" s="304" t="s">
        <v>48</v>
      </c>
      <c r="D314" s="304">
        <v>2</v>
      </c>
      <c r="E314" s="305"/>
      <c r="F314" s="15"/>
      <c r="G314" s="295"/>
    </row>
    <row r="315" spans="1:7" ht="25.5" customHeight="1">
      <c r="A315" s="172" t="s">
        <v>692</v>
      </c>
      <c r="B315" s="185" t="s">
        <v>504</v>
      </c>
      <c r="C315" s="175" t="s">
        <v>70</v>
      </c>
      <c r="D315" s="304">
        <v>1</v>
      </c>
      <c r="E315" s="305"/>
      <c r="F315" s="15"/>
      <c r="G315" s="295"/>
    </row>
    <row r="316" spans="1:7" ht="25.5" customHeight="1">
      <c r="A316" s="172" t="s">
        <v>693</v>
      </c>
      <c r="B316" s="185" t="s">
        <v>382</v>
      </c>
      <c r="C316" s="175" t="s">
        <v>48</v>
      </c>
      <c r="D316" s="304">
        <v>1</v>
      </c>
      <c r="E316" s="305"/>
      <c r="F316" s="15"/>
      <c r="G316" s="295"/>
    </row>
    <row r="317" spans="1:7" ht="25.05" customHeight="1">
      <c r="A317" s="19">
        <v>3.15</v>
      </c>
      <c r="B317" s="184" t="s">
        <v>247</v>
      </c>
      <c r="C317" s="14"/>
      <c r="D317" s="14"/>
      <c r="E317" s="15"/>
      <c r="F317" s="15"/>
      <c r="G317" s="278"/>
    </row>
    <row r="318" spans="1:7" ht="19.5" customHeight="1">
      <c r="A318" s="172" t="s">
        <v>694</v>
      </c>
      <c r="B318" s="187" t="s">
        <v>505</v>
      </c>
      <c r="C318" s="304" t="s">
        <v>70</v>
      </c>
      <c r="D318" s="304">
        <v>2</v>
      </c>
      <c r="E318" s="15"/>
      <c r="F318" s="15"/>
      <c r="G318" s="278"/>
    </row>
    <row r="319" spans="1:7" ht="19.5" customHeight="1">
      <c r="A319" s="172" t="s">
        <v>695</v>
      </c>
      <c r="B319" s="187" t="s">
        <v>479</v>
      </c>
      <c r="C319" s="304"/>
      <c r="D319" s="304"/>
      <c r="E319" s="305"/>
      <c r="F319" s="15"/>
      <c r="G319" s="278"/>
    </row>
    <row r="320" spans="1:7" ht="57.6">
      <c r="A320" s="172" t="s">
        <v>167</v>
      </c>
      <c r="B320" s="187" t="s">
        <v>477</v>
      </c>
      <c r="C320" s="304" t="s">
        <v>70</v>
      </c>
      <c r="D320" s="304">
        <v>1</v>
      </c>
      <c r="E320" s="15"/>
      <c r="F320" s="15"/>
      <c r="G320" s="278"/>
    </row>
    <row r="321" spans="1:7" ht="19.05" customHeight="1">
      <c r="A321" s="172" t="s">
        <v>168</v>
      </c>
      <c r="B321" s="187" t="s">
        <v>897</v>
      </c>
      <c r="C321" s="304"/>
      <c r="D321" s="304"/>
      <c r="E321" s="305"/>
      <c r="F321" s="15"/>
      <c r="G321" s="278"/>
    </row>
    <row r="322" spans="1:7" ht="19.05" customHeight="1">
      <c r="A322" s="333" t="s">
        <v>170</v>
      </c>
      <c r="B322" s="187" t="s">
        <v>903</v>
      </c>
      <c r="C322" s="304" t="s">
        <v>48</v>
      </c>
      <c r="D322" s="304">
        <v>2</v>
      </c>
      <c r="E322" s="15"/>
      <c r="F322" s="15"/>
      <c r="G322" s="278"/>
    </row>
    <row r="323" spans="1:7" ht="19.05" customHeight="1">
      <c r="A323" s="334" t="s">
        <v>174</v>
      </c>
      <c r="B323" s="187" t="s">
        <v>478</v>
      </c>
      <c r="C323" s="304" t="s">
        <v>48</v>
      </c>
      <c r="D323" s="304">
        <v>2</v>
      </c>
      <c r="E323" s="15"/>
      <c r="F323" s="15"/>
      <c r="G323" s="278"/>
    </row>
    <row r="324" spans="1:7" ht="19.05" customHeight="1">
      <c r="A324" s="172" t="s">
        <v>171</v>
      </c>
      <c r="B324" s="187" t="s">
        <v>172</v>
      </c>
      <c r="C324" s="304"/>
      <c r="D324" s="304"/>
      <c r="E324" s="305"/>
      <c r="F324" s="15"/>
      <c r="G324" s="278"/>
    </row>
    <row r="325" spans="1:7" ht="19.05" customHeight="1">
      <c r="A325" s="333" t="s">
        <v>170</v>
      </c>
      <c r="B325" s="187" t="s">
        <v>173</v>
      </c>
      <c r="C325" s="304" t="s">
        <v>166</v>
      </c>
      <c r="D325" s="304">
        <v>1</v>
      </c>
      <c r="E325" s="15"/>
      <c r="F325" s="15"/>
      <c r="G325" s="278"/>
    </row>
    <row r="326" spans="1:7" ht="16.8" customHeight="1">
      <c r="A326" s="333" t="s">
        <v>174</v>
      </c>
      <c r="B326" s="187" t="s">
        <v>828</v>
      </c>
      <c r="C326" s="304" t="s">
        <v>48</v>
      </c>
      <c r="D326" s="304">
        <v>1</v>
      </c>
      <c r="E326" s="15"/>
      <c r="F326" s="15"/>
      <c r="G326" s="278"/>
    </row>
    <row r="327" spans="1:7" ht="24" customHeight="1">
      <c r="A327" s="172" t="s">
        <v>696</v>
      </c>
      <c r="B327" s="187" t="s">
        <v>200</v>
      </c>
      <c r="C327" s="304" t="s">
        <v>48</v>
      </c>
      <c r="D327" s="304">
        <v>1</v>
      </c>
      <c r="E327" s="15"/>
      <c r="F327" s="15"/>
      <c r="G327" s="278"/>
    </row>
    <row r="328" spans="1:7" ht="24.45" customHeight="1">
      <c r="A328" s="16">
        <v>3.16</v>
      </c>
      <c r="B328" s="183" t="s">
        <v>369</v>
      </c>
      <c r="C328" s="14"/>
      <c r="D328" s="14"/>
      <c r="E328" s="15"/>
      <c r="F328" s="15"/>
      <c r="G328" s="278"/>
    </row>
    <row r="329" spans="1:7" ht="22.5" customHeight="1">
      <c r="A329" s="335" t="s">
        <v>697</v>
      </c>
      <c r="B329" s="185" t="s">
        <v>296</v>
      </c>
      <c r="C329" s="14" t="s">
        <v>48</v>
      </c>
      <c r="D329" s="14">
        <v>2</v>
      </c>
      <c r="E329" s="15"/>
      <c r="F329" s="15"/>
      <c r="G329" s="278"/>
    </row>
    <row r="330" spans="1:7" ht="22.5" customHeight="1">
      <c r="A330" s="335" t="s">
        <v>698</v>
      </c>
      <c r="B330" s="185" t="s">
        <v>297</v>
      </c>
      <c r="C330" s="14" t="s">
        <v>48</v>
      </c>
      <c r="D330" s="14">
        <v>2</v>
      </c>
      <c r="E330" s="15"/>
      <c r="F330" s="15"/>
      <c r="G330" s="278"/>
    </row>
    <row r="331" spans="1:7" ht="22.5" customHeight="1">
      <c r="A331" s="335" t="s">
        <v>699</v>
      </c>
      <c r="B331" s="185" t="s">
        <v>298</v>
      </c>
      <c r="C331" s="14" t="s">
        <v>48</v>
      </c>
      <c r="D331" s="14">
        <v>3</v>
      </c>
      <c r="E331" s="15"/>
      <c r="F331" s="15"/>
      <c r="G331" s="278"/>
    </row>
    <row r="332" spans="1:7" ht="22.5" customHeight="1">
      <c r="A332" s="335" t="s">
        <v>700</v>
      </c>
      <c r="B332" s="185" t="s">
        <v>299</v>
      </c>
      <c r="C332" s="14" t="s">
        <v>48</v>
      </c>
      <c r="D332" s="14">
        <v>2</v>
      </c>
      <c r="E332" s="15"/>
      <c r="F332" s="15"/>
      <c r="G332" s="278"/>
    </row>
    <row r="333" spans="1:7" ht="22.5" customHeight="1">
      <c r="A333" s="335" t="s">
        <v>701</v>
      </c>
      <c r="B333" s="185" t="s">
        <v>300</v>
      </c>
      <c r="C333" s="14" t="s">
        <v>48</v>
      </c>
      <c r="D333" s="14">
        <v>1</v>
      </c>
      <c r="E333" s="15"/>
      <c r="F333" s="15"/>
      <c r="G333" s="278"/>
    </row>
    <row r="334" spans="1:7" ht="22.5" customHeight="1">
      <c r="A334" s="335" t="s">
        <v>702</v>
      </c>
      <c r="B334" s="185" t="s">
        <v>301</v>
      </c>
      <c r="C334" s="14" t="s">
        <v>48</v>
      </c>
      <c r="D334" s="14">
        <v>1</v>
      </c>
      <c r="E334" s="15"/>
      <c r="F334" s="15"/>
      <c r="G334" s="278"/>
    </row>
    <row r="335" spans="1:7" ht="19.5" customHeight="1">
      <c r="A335" s="336">
        <v>3.17</v>
      </c>
      <c r="B335" s="183" t="s">
        <v>395</v>
      </c>
      <c r="C335" s="337"/>
      <c r="D335" s="337"/>
      <c r="E335" s="338"/>
      <c r="F335" s="338"/>
      <c r="G335" s="295"/>
    </row>
    <row r="336" spans="1:7" ht="36" customHeight="1">
      <c r="A336" s="339" t="s">
        <v>703</v>
      </c>
      <c r="B336" s="332" t="s">
        <v>373</v>
      </c>
      <c r="C336" s="330" t="s">
        <v>372</v>
      </c>
      <c r="D336" s="337">
        <v>1</v>
      </c>
      <c r="E336" s="15"/>
      <c r="F336" s="15"/>
      <c r="G336" s="295"/>
    </row>
    <row r="337" spans="1:7" ht="19.05" customHeight="1">
      <c r="A337" s="336">
        <v>3.18</v>
      </c>
      <c r="B337" s="183" t="s">
        <v>386</v>
      </c>
      <c r="C337" s="337"/>
      <c r="D337" s="337"/>
      <c r="E337" s="338"/>
      <c r="F337" s="338"/>
      <c r="G337" s="295"/>
    </row>
    <row r="338" spans="1:7" ht="19.05" customHeight="1">
      <c r="A338" s="339" t="s">
        <v>704</v>
      </c>
      <c r="B338" s="340" t="s">
        <v>374</v>
      </c>
      <c r="C338" s="330" t="s">
        <v>372</v>
      </c>
      <c r="D338" s="337">
        <v>1</v>
      </c>
      <c r="E338" s="338"/>
      <c r="F338" s="15"/>
      <c r="G338" s="295"/>
    </row>
    <row r="339" spans="1:7" ht="19.05" customHeight="1">
      <c r="A339" s="336">
        <v>3.19</v>
      </c>
      <c r="B339" s="183" t="s">
        <v>387</v>
      </c>
      <c r="C339" s="337"/>
      <c r="D339" s="337"/>
      <c r="E339" s="338"/>
      <c r="F339" s="338"/>
      <c r="G339" s="295"/>
    </row>
    <row r="340" spans="1:7" ht="19.05" customHeight="1">
      <c r="A340" s="339" t="s">
        <v>705</v>
      </c>
      <c r="B340" s="185" t="s">
        <v>375</v>
      </c>
      <c r="C340" s="330" t="s">
        <v>372</v>
      </c>
      <c r="D340" s="337">
        <v>1</v>
      </c>
      <c r="E340" s="338"/>
      <c r="F340" s="15"/>
      <c r="G340" s="295"/>
    </row>
    <row r="341" spans="1:7" ht="19.05" customHeight="1">
      <c r="A341" s="341">
        <v>3.2</v>
      </c>
      <c r="B341" s="183" t="s">
        <v>383</v>
      </c>
      <c r="C341" s="342"/>
      <c r="D341" s="337"/>
      <c r="E341" s="338"/>
      <c r="F341" s="338"/>
      <c r="G341" s="295"/>
    </row>
    <row r="342" spans="1:7" ht="19.05" customHeight="1">
      <c r="A342" s="339" t="s">
        <v>706</v>
      </c>
      <c r="B342" s="185" t="s">
        <v>377</v>
      </c>
      <c r="C342" s="330" t="s">
        <v>69</v>
      </c>
      <c r="D342" s="330">
        <v>1</v>
      </c>
      <c r="E342" s="338"/>
      <c r="F342" s="15"/>
      <c r="G342" s="295"/>
    </row>
    <row r="343" spans="1:7" ht="19.05" customHeight="1">
      <c r="A343" s="339" t="s">
        <v>707</v>
      </c>
      <c r="B343" s="185" t="s">
        <v>378</v>
      </c>
      <c r="C343" s="330" t="s">
        <v>70</v>
      </c>
      <c r="D343" s="330">
        <v>1</v>
      </c>
      <c r="E343" s="338"/>
      <c r="F343" s="15"/>
      <c r="G343" s="295"/>
    </row>
    <row r="344" spans="1:7" ht="19.05" customHeight="1">
      <c r="A344" s="336">
        <v>3.21</v>
      </c>
      <c r="B344" s="183" t="s">
        <v>253</v>
      </c>
      <c r="C344" s="343"/>
      <c r="D344" s="343"/>
      <c r="E344" s="338"/>
      <c r="F344" s="338"/>
      <c r="G344" s="295"/>
    </row>
    <row r="345" spans="1:7" ht="19.05" customHeight="1">
      <c r="A345" s="339" t="s">
        <v>708</v>
      </c>
      <c r="B345" s="187" t="s">
        <v>251</v>
      </c>
      <c r="C345" s="304" t="s">
        <v>48</v>
      </c>
      <c r="D345" s="304">
        <v>9</v>
      </c>
      <c r="E345" s="15"/>
      <c r="F345" s="15"/>
      <c r="G345" s="295"/>
    </row>
    <row r="346" spans="1:7" ht="19.05" customHeight="1">
      <c r="A346" s="172" t="s">
        <v>709</v>
      </c>
      <c r="B346" s="187" t="s">
        <v>252</v>
      </c>
      <c r="C346" s="304" t="s">
        <v>48</v>
      </c>
      <c r="D346" s="304">
        <v>6</v>
      </c>
      <c r="E346" s="15"/>
      <c r="F346" s="15"/>
      <c r="G346" s="295"/>
    </row>
    <row r="347" spans="1:7" ht="25.5" customHeight="1">
      <c r="A347" s="339"/>
      <c r="B347" s="344" t="s">
        <v>724</v>
      </c>
      <c r="C347" s="345"/>
      <c r="D347" s="345"/>
      <c r="E347" s="345"/>
      <c r="F347" s="346"/>
      <c r="G347" s="295"/>
    </row>
    <row r="348" spans="1:7" ht="22.5" customHeight="1" thickBot="1">
      <c r="A348" s="347"/>
      <c r="B348" s="348" t="s">
        <v>838</v>
      </c>
      <c r="C348" s="349"/>
      <c r="D348" s="349"/>
      <c r="E348" s="349"/>
      <c r="F348" s="350">
        <f>F347+F147+F139</f>
        <v>0</v>
      </c>
      <c r="G348" s="351"/>
    </row>
    <row r="349" spans="1:7" ht="21" customHeight="1">
      <c r="A349" s="497" t="s">
        <v>837</v>
      </c>
      <c r="B349" s="498"/>
      <c r="C349" s="498"/>
      <c r="D349" s="498"/>
      <c r="E349" s="498"/>
      <c r="F349" s="498"/>
      <c r="G349" s="499"/>
    </row>
    <row r="350" spans="1:7" ht="28.8">
      <c r="A350" s="173">
        <v>1</v>
      </c>
      <c r="B350" s="189" t="s">
        <v>845</v>
      </c>
      <c r="C350" s="352"/>
      <c r="D350" s="175"/>
      <c r="E350" s="353"/>
      <c r="F350" s="353"/>
      <c r="G350" s="312"/>
    </row>
    <row r="351" spans="1:7" ht="28.8">
      <c r="A351" s="172">
        <v>1.1000000000000001</v>
      </c>
      <c r="B351" s="189" t="s">
        <v>223</v>
      </c>
      <c r="C351" s="352"/>
      <c r="D351" s="175"/>
      <c r="E351" s="353"/>
      <c r="F351" s="353"/>
      <c r="G351" s="312"/>
    </row>
    <row r="352" spans="1:7" ht="19.5" customHeight="1">
      <c r="A352" s="172" t="s">
        <v>9</v>
      </c>
      <c r="B352" s="185" t="s">
        <v>846</v>
      </c>
      <c r="C352" s="354" t="s">
        <v>69</v>
      </c>
      <c r="D352" s="175">
        <v>6</v>
      </c>
      <c r="E352" s="355"/>
      <c r="F352" s="15"/>
      <c r="G352" s="356"/>
    </row>
    <row r="353" spans="1:7" ht="19.5" customHeight="1">
      <c r="A353" s="172" t="s">
        <v>10</v>
      </c>
      <c r="B353" s="185" t="s">
        <v>847</v>
      </c>
      <c r="C353" s="354" t="s">
        <v>69</v>
      </c>
      <c r="D353" s="357">
        <v>2</v>
      </c>
      <c r="E353" s="355"/>
      <c r="F353" s="15"/>
      <c r="G353" s="356"/>
    </row>
    <row r="354" spans="1:7" ht="19.5" customHeight="1">
      <c r="A354" s="172" t="s">
        <v>396</v>
      </c>
      <c r="B354" s="185" t="s">
        <v>848</v>
      </c>
      <c r="C354" s="354" t="s">
        <v>69</v>
      </c>
      <c r="D354" s="175">
        <v>2</v>
      </c>
      <c r="E354" s="355"/>
      <c r="F354" s="15"/>
      <c r="G354" s="356"/>
    </row>
    <row r="355" spans="1:7" ht="19.5" customHeight="1">
      <c r="A355" s="172" t="s">
        <v>397</v>
      </c>
      <c r="B355" s="185" t="s">
        <v>849</v>
      </c>
      <c r="C355" s="354" t="s">
        <v>69</v>
      </c>
      <c r="D355" s="175">
        <v>2</v>
      </c>
      <c r="E355" s="355"/>
      <c r="F355" s="15"/>
      <c r="G355" s="356"/>
    </row>
    <row r="356" spans="1:7" ht="19.5" customHeight="1">
      <c r="A356" s="172" t="s">
        <v>398</v>
      </c>
      <c r="B356" s="185" t="s">
        <v>850</v>
      </c>
      <c r="C356" s="354" t="s">
        <v>69</v>
      </c>
      <c r="D356" s="175">
        <v>2</v>
      </c>
      <c r="E356" s="355"/>
      <c r="F356" s="15"/>
      <c r="G356" s="356"/>
    </row>
    <row r="357" spans="1:7" ht="28.8">
      <c r="A357" s="172">
        <v>1.2</v>
      </c>
      <c r="B357" s="189" t="s">
        <v>203</v>
      </c>
      <c r="C357" s="358"/>
      <c r="D357" s="175"/>
      <c r="E357" s="305"/>
      <c r="F357" s="358"/>
      <c r="G357" s="278"/>
    </row>
    <row r="358" spans="1:7" ht="28.8">
      <c r="A358" s="172" t="s">
        <v>11</v>
      </c>
      <c r="B358" s="185" t="s">
        <v>183</v>
      </c>
      <c r="C358" s="181" t="s">
        <v>70</v>
      </c>
      <c r="D358" s="175">
        <v>18</v>
      </c>
      <c r="E358" s="305"/>
      <c r="F358" s="15"/>
      <c r="G358" s="359"/>
    </row>
    <row r="359" spans="1:7" ht="21.45" customHeight="1">
      <c r="A359" s="172" t="s">
        <v>12</v>
      </c>
      <c r="B359" s="185" t="s">
        <v>180</v>
      </c>
      <c r="C359" s="181" t="s">
        <v>70</v>
      </c>
      <c r="D359" s="175">
        <v>24</v>
      </c>
      <c r="E359" s="305"/>
      <c r="F359" s="15"/>
      <c r="G359" s="359"/>
    </row>
    <row r="360" spans="1:7" ht="21.45" customHeight="1">
      <c r="A360" s="172" t="s">
        <v>13</v>
      </c>
      <c r="B360" s="185" t="s">
        <v>178</v>
      </c>
      <c r="C360" s="181" t="s">
        <v>70</v>
      </c>
      <c r="D360" s="175">
        <v>2</v>
      </c>
      <c r="E360" s="305"/>
      <c r="F360" s="15"/>
      <c r="G360" s="359"/>
    </row>
    <row r="361" spans="1:7" ht="21" customHeight="1">
      <c r="A361" s="172" t="s">
        <v>207</v>
      </c>
      <c r="B361" s="185" t="s">
        <v>177</v>
      </c>
      <c r="C361" s="181" t="s">
        <v>70</v>
      </c>
      <c r="D361" s="175">
        <v>4</v>
      </c>
      <c r="E361" s="305"/>
      <c r="F361" s="15"/>
      <c r="G361" s="359"/>
    </row>
    <row r="362" spans="1:7" s="363" customFormat="1" ht="28.8">
      <c r="A362" s="268">
        <v>1.3</v>
      </c>
      <c r="B362" s="360" t="s">
        <v>399</v>
      </c>
      <c r="C362" s="361" t="s">
        <v>46</v>
      </c>
      <c r="D362" s="269">
        <v>300</v>
      </c>
      <c r="E362" s="305"/>
      <c r="F362" s="115"/>
      <c r="G362" s="362"/>
    </row>
    <row r="363" spans="1:7" ht="22.95" customHeight="1">
      <c r="A363" s="172">
        <v>1.4</v>
      </c>
      <c r="B363" s="185" t="s">
        <v>179</v>
      </c>
      <c r="C363" s="181" t="s">
        <v>70</v>
      </c>
      <c r="D363" s="175">
        <v>1</v>
      </c>
      <c r="E363" s="305"/>
      <c r="F363" s="15"/>
      <c r="G363" s="359"/>
    </row>
    <row r="364" spans="1:7" ht="26.55" customHeight="1" thickBot="1">
      <c r="A364" s="347"/>
      <c r="B364" s="364" t="s">
        <v>839</v>
      </c>
      <c r="C364" s="365"/>
      <c r="D364" s="365"/>
      <c r="E364" s="365"/>
      <c r="F364" s="350"/>
      <c r="G364" s="351"/>
    </row>
    <row r="365" spans="1:7" ht="30.75" customHeight="1" thickBot="1">
      <c r="A365" s="347"/>
      <c r="B365" s="491" t="s">
        <v>864</v>
      </c>
      <c r="C365" s="492"/>
      <c r="D365" s="492"/>
      <c r="E365" s="493"/>
      <c r="F365" s="366"/>
      <c r="G365" s="351"/>
    </row>
    <row r="366" spans="1:7">
      <c r="A366" s="4"/>
      <c r="B366" s="367"/>
      <c r="C366" s="3"/>
      <c r="D366" s="3"/>
      <c r="E366" s="3"/>
      <c r="F366" s="3"/>
      <c r="G366" s="4"/>
    </row>
    <row r="367" spans="1:7">
      <c r="A367" s="4"/>
      <c r="B367" s="367"/>
      <c r="C367" s="3"/>
      <c r="D367" s="3"/>
      <c r="E367" s="3"/>
      <c r="F367" s="3"/>
      <c r="G367" s="4"/>
    </row>
    <row r="368" spans="1:7">
      <c r="A368" s="4"/>
      <c r="B368" s="367"/>
      <c r="C368" s="3"/>
      <c r="D368" s="3"/>
      <c r="E368" s="3"/>
      <c r="F368" s="3"/>
      <c r="G368" s="4"/>
    </row>
    <row r="369" spans="1:7" ht="27" customHeight="1">
      <c r="A369" s="4"/>
      <c r="B369" s="367"/>
      <c r="C369" s="3"/>
      <c r="D369" s="3"/>
      <c r="E369" s="3"/>
      <c r="F369" s="3"/>
      <c r="G369" s="4"/>
    </row>
    <row r="370" spans="1:7" ht="27" customHeight="1">
      <c r="A370" s="4"/>
      <c r="B370" s="367"/>
      <c r="C370" s="3"/>
      <c r="D370" s="3"/>
      <c r="E370" s="3"/>
      <c r="F370" s="3"/>
      <c r="G370" s="4"/>
    </row>
    <row r="371" spans="1:7">
      <c r="A371" s="4"/>
      <c r="B371" s="367"/>
      <c r="C371" s="3"/>
      <c r="D371" s="3"/>
      <c r="E371" s="3"/>
      <c r="F371" s="3"/>
      <c r="G371" s="4"/>
    </row>
    <row r="372" spans="1:7">
      <c r="A372" s="4"/>
      <c r="B372" s="367"/>
      <c r="C372" s="3"/>
      <c r="D372" s="3"/>
      <c r="E372" s="3"/>
      <c r="F372" s="3"/>
      <c r="G372" s="4"/>
    </row>
    <row r="373" spans="1:7">
      <c r="A373" s="4"/>
      <c r="B373" s="367"/>
      <c r="C373" s="3"/>
      <c r="D373" s="3"/>
      <c r="E373" s="3"/>
      <c r="F373" s="3"/>
      <c r="G373" s="4"/>
    </row>
    <row r="374" spans="1:7">
      <c r="A374" s="4"/>
      <c r="B374" s="367"/>
      <c r="C374" s="3"/>
      <c r="D374" s="3"/>
      <c r="E374" s="3"/>
      <c r="F374" s="3"/>
      <c r="G374" s="4"/>
    </row>
    <row r="375" spans="1:7">
      <c r="A375" s="4"/>
      <c r="B375" s="367"/>
      <c r="C375" s="3"/>
      <c r="D375" s="3"/>
      <c r="E375" s="3"/>
      <c r="F375" s="3"/>
      <c r="G375" s="4"/>
    </row>
    <row r="376" spans="1:7">
      <c r="A376" s="1"/>
      <c r="B376" s="191"/>
      <c r="C376" s="1"/>
      <c r="D376" s="1"/>
      <c r="E376" s="1"/>
      <c r="F376" s="1"/>
      <c r="G376" s="2"/>
    </row>
    <row r="377" spans="1:7">
      <c r="A377" s="368"/>
      <c r="B377" s="369"/>
      <c r="C377" s="370"/>
      <c r="D377" s="370"/>
      <c r="E377" s="370"/>
      <c r="F377" s="370"/>
      <c r="G377" s="371"/>
    </row>
    <row r="378" spans="1:7">
      <c r="A378" s="372"/>
      <c r="B378" s="182"/>
      <c r="C378" s="6"/>
      <c r="D378" s="6"/>
      <c r="E378" s="6"/>
      <c r="F378" s="6"/>
      <c r="G378" s="7"/>
    </row>
    <row r="379" spans="1:7">
      <c r="A379" s="3"/>
      <c r="B379" s="367"/>
      <c r="C379" s="3"/>
      <c r="D379" s="3"/>
      <c r="E379" s="3"/>
      <c r="F379" s="3"/>
      <c r="G379" s="4"/>
    </row>
    <row r="380" spans="1:7">
      <c r="A380" s="3"/>
      <c r="B380" s="367"/>
      <c r="C380" s="3"/>
      <c r="D380" s="3"/>
      <c r="E380" s="3"/>
      <c r="F380" s="3"/>
      <c r="G380" s="4"/>
    </row>
    <row r="381" spans="1:7">
      <c r="A381" s="3"/>
      <c r="B381" s="367"/>
      <c r="C381" s="3"/>
      <c r="D381" s="3"/>
      <c r="E381" s="3"/>
      <c r="F381" s="3"/>
      <c r="G381" s="4"/>
    </row>
    <row r="382" spans="1:7">
      <c r="A382" s="3"/>
      <c r="B382" s="367"/>
      <c r="C382" s="3"/>
      <c r="D382" s="3"/>
      <c r="E382" s="3"/>
      <c r="F382" s="3"/>
      <c r="G382" s="4"/>
    </row>
    <row r="383" spans="1:7">
      <c r="A383" s="3"/>
      <c r="B383" s="367"/>
      <c r="C383" s="3"/>
      <c r="D383" s="3"/>
      <c r="E383" s="3"/>
      <c r="F383" s="3"/>
      <c r="G383" s="4"/>
    </row>
    <row r="384" spans="1:7">
      <c r="A384" s="3"/>
      <c r="B384" s="367"/>
      <c r="C384" s="3"/>
      <c r="D384" s="3"/>
      <c r="E384" s="3"/>
      <c r="F384" s="3"/>
      <c r="G384" s="4"/>
    </row>
    <row r="385" spans="1:7">
      <c r="A385" s="3"/>
      <c r="B385" s="367"/>
      <c r="C385" s="3"/>
      <c r="D385" s="3"/>
      <c r="E385" s="3"/>
      <c r="F385" s="3"/>
      <c r="G385" s="4"/>
    </row>
    <row r="386" spans="1:7">
      <c r="A386" s="372"/>
      <c r="B386" s="182"/>
      <c r="C386" s="6"/>
      <c r="D386" s="6"/>
      <c r="E386" s="6"/>
      <c r="F386" s="6"/>
      <c r="G386" s="7"/>
    </row>
    <row r="387" spans="1:7">
      <c r="A387" s="3"/>
      <c r="B387" s="190"/>
      <c r="C387" s="3"/>
      <c r="D387" s="3"/>
      <c r="E387" s="3"/>
      <c r="F387" s="3"/>
      <c r="G387" s="4"/>
    </row>
    <row r="388" spans="1:7">
      <c r="A388" s="3"/>
      <c r="B388" s="190"/>
      <c r="C388" s="3"/>
      <c r="D388" s="3"/>
      <c r="E388" s="3"/>
      <c r="F388" s="3"/>
      <c r="G388" s="4"/>
    </row>
    <row r="389" spans="1:7">
      <c r="A389" s="3"/>
      <c r="B389" s="190"/>
      <c r="C389" s="3"/>
      <c r="D389" s="3"/>
      <c r="E389" s="3"/>
      <c r="F389" s="3"/>
      <c r="G389" s="4"/>
    </row>
    <row r="390" spans="1:7">
      <c r="A390" s="3"/>
      <c r="B390" s="190"/>
      <c r="C390" s="3"/>
      <c r="D390" s="3"/>
      <c r="E390" s="3"/>
      <c r="F390" s="3"/>
      <c r="G390" s="4"/>
    </row>
    <row r="391" spans="1:7">
      <c r="A391" s="372"/>
      <c r="B391" s="182"/>
      <c r="C391" s="6"/>
      <c r="D391" s="6"/>
      <c r="E391" s="6"/>
      <c r="F391" s="6"/>
      <c r="G391" s="7"/>
    </row>
    <row r="392" spans="1:7">
      <c r="A392" s="3"/>
      <c r="B392" s="190"/>
      <c r="C392" s="3"/>
      <c r="D392" s="3"/>
      <c r="E392" s="3"/>
      <c r="F392" s="3"/>
      <c r="G392" s="4"/>
    </row>
    <row r="393" spans="1:7">
      <c r="A393" s="3"/>
      <c r="B393" s="190"/>
      <c r="C393" s="3"/>
      <c r="D393" s="3"/>
      <c r="E393" s="3"/>
      <c r="F393" s="3"/>
      <c r="G393" s="4"/>
    </row>
    <row r="394" spans="1:7">
      <c r="A394" s="372"/>
      <c r="B394" s="182"/>
      <c r="C394" s="6"/>
      <c r="D394" s="6"/>
      <c r="E394" s="6"/>
      <c r="F394" s="6"/>
      <c r="G394" s="7"/>
    </row>
    <row r="395" spans="1:7">
      <c r="A395" s="3"/>
      <c r="B395" s="190"/>
      <c r="C395" s="3"/>
      <c r="D395" s="3"/>
      <c r="E395" s="3"/>
      <c r="F395" s="3"/>
      <c r="G395" s="4"/>
    </row>
    <row r="396" spans="1:7">
      <c r="A396" s="8"/>
      <c r="B396" s="182"/>
      <c r="C396" s="6"/>
      <c r="D396" s="6"/>
      <c r="E396" s="6"/>
      <c r="F396" s="6"/>
      <c r="G396" s="7"/>
    </row>
    <row r="397" spans="1:7">
      <c r="A397" s="3"/>
      <c r="B397" s="190"/>
      <c r="C397" s="3"/>
      <c r="D397" s="3"/>
      <c r="E397" s="3"/>
      <c r="F397" s="3"/>
      <c r="G397" s="4"/>
    </row>
    <row r="398" spans="1:7">
      <c r="A398" s="3"/>
      <c r="B398" s="190"/>
      <c r="C398" s="3"/>
      <c r="D398" s="3"/>
      <c r="E398" s="3"/>
      <c r="F398" s="3"/>
      <c r="G398" s="4"/>
    </row>
    <row r="399" spans="1:7">
      <c r="A399" s="3"/>
      <c r="B399" s="190"/>
      <c r="C399" s="3"/>
      <c r="D399" s="3"/>
      <c r="E399" s="3"/>
      <c r="F399" s="3"/>
      <c r="G399" s="4"/>
    </row>
    <row r="400" spans="1:7">
      <c r="A400" s="3"/>
      <c r="B400" s="190"/>
      <c r="C400" s="3"/>
      <c r="D400" s="3"/>
      <c r="E400" s="3"/>
      <c r="F400" s="3"/>
      <c r="G400" s="4"/>
    </row>
    <row r="401" spans="1:7">
      <c r="A401" s="3"/>
      <c r="B401" s="190"/>
      <c r="C401" s="3"/>
      <c r="D401" s="3"/>
      <c r="E401" s="3"/>
      <c r="F401" s="3"/>
      <c r="G401" s="4"/>
    </row>
    <row r="402" spans="1:7">
      <c r="A402" s="3"/>
      <c r="B402" s="190"/>
      <c r="C402" s="3"/>
      <c r="D402" s="3"/>
      <c r="E402" s="3"/>
      <c r="F402" s="3"/>
      <c r="G402" s="4"/>
    </row>
    <row r="403" spans="1:7">
      <c r="A403" s="3"/>
      <c r="B403" s="190"/>
      <c r="C403" s="3"/>
      <c r="D403" s="3"/>
      <c r="E403" s="3"/>
      <c r="F403" s="3"/>
      <c r="G403" s="4"/>
    </row>
    <row r="404" spans="1:7">
      <c r="A404" s="3"/>
      <c r="B404" s="190"/>
      <c r="C404" s="3"/>
      <c r="D404" s="3"/>
      <c r="E404" s="3"/>
      <c r="F404" s="3"/>
      <c r="G404" s="4"/>
    </row>
    <row r="405" spans="1:7">
      <c r="A405" s="3"/>
      <c r="B405" s="190"/>
      <c r="C405" s="3"/>
      <c r="D405" s="3"/>
      <c r="E405" s="3"/>
      <c r="F405" s="3"/>
      <c r="G405" s="4"/>
    </row>
    <row r="406" spans="1:7">
      <c r="A406" s="3"/>
      <c r="B406" s="190"/>
      <c r="C406" s="3"/>
      <c r="D406" s="3"/>
      <c r="E406" s="3"/>
      <c r="F406" s="3"/>
      <c r="G406" s="4"/>
    </row>
    <row r="407" spans="1:7">
      <c r="A407" s="3"/>
      <c r="B407" s="190"/>
      <c r="C407" s="3"/>
      <c r="D407" s="3"/>
      <c r="E407" s="3"/>
      <c r="F407" s="3"/>
      <c r="G407" s="4"/>
    </row>
    <row r="408" spans="1:7">
      <c r="A408" s="8"/>
      <c r="B408" s="182"/>
      <c r="C408" s="6"/>
      <c r="D408" s="6"/>
      <c r="E408" s="6"/>
      <c r="F408" s="6"/>
      <c r="G408" s="7"/>
    </row>
    <row r="409" spans="1:7">
      <c r="A409" s="8"/>
      <c r="B409" s="182"/>
      <c r="C409" s="6"/>
      <c r="D409" s="6"/>
      <c r="E409" s="6"/>
      <c r="F409" s="6"/>
      <c r="G409" s="7"/>
    </row>
    <row r="410" spans="1:7">
      <c r="A410" s="3"/>
      <c r="B410" s="190"/>
      <c r="C410" s="3"/>
      <c r="D410" s="3"/>
      <c r="E410" s="3"/>
      <c r="F410" s="3"/>
      <c r="G410" s="4"/>
    </row>
    <row r="411" spans="1:7">
      <c r="A411" s="3"/>
      <c r="B411" s="190"/>
      <c r="C411" s="3"/>
      <c r="D411" s="3"/>
      <c r="E411" s="3"/>
      <c r="F411" s="3"/>
      <c r="G411" s="4"/>
    </row>
    <row r="412" spans="1:7">
      <c r="A412" s="3"/>
      <c r="B412" s="190"/>
      <c r="C412" s="3"/>
      <c r="D412" s="3"/>
      <c r="E412" s="3"/>
      <c r="F412" s="3"/>
      <c r="G412" s="4"/>
    </row>
    <row r="413" spans="1:7">
      <c r="A413" s="3"/>
      <c r="B413" s="190"/>
      <c r="C413" s="3"/>
      <c r="D413" s="3"/>
      <c r="E413" s="3"/>
      <c r="F413" s="3"/>
      <c r="G413" s="4"/>
    </row>
    <row r="414" spans="1:7">
      <c r="A414" s="3"/>
      <c r="B414" s="190"/>
      <c r="C414" s="3"/>
      <c r="D414" s="3"/>
      <c r="E414" s="3"/>
      <c r="F414" s="3"/>
      <c r="G414" s="4"/>
    </row>
    <row r="415" spans="1:7">
      <c r="A415" s="3"/>
      <c r="B415" s="190"/>
      <c r="C415" s="3"/>
      <c r="D415" s="3"/>
      <c r="E415" s="3"/>
      <c r="F415" s="3"/>
      <c r="G415" s="4"/>
    </row>
    <row r="416" spans="1:7">
      <c r="A416" s="8"/>
      <c r="B416" s="182"/>
      <c r="C416" s="6"/>
      <c r="D416" s="6"/>
      <c r="E416" s="6"/>
      <c r="F416" s="6"/>
      <c r="G416" s="7"/>
    </row>
    <row r="417" spans="1:7">
      <c r="A417" s="3"/>
      <c r="B417" s="190"/>
      <c r="C417" s="3"/>
      <c r="D417" s="3"/>
      <c r="E417" s="3"/>
      <c r="F417" s="3"/>
      <c r="G417" s="4"/>
    </row>
    <row r="418" spans="1:7">
      <c r="A418" s="3"/>
      <c r="B418" s="190"/>
      <c r="C418" s="3"/>
      <c r="D418" s="3"/>
      <c r="E418" s="3"/>
      <c r="F418" s="3"/>
      <c r="G418" s="4"/>
    </row>
    <row r="419" spans="1:7">
      <c r="A419" s="3"/>
      <c r="B419" s="190"/>
      <c r="C419" s="3"/>
      <c r="D419" s="3"/>
      <c r="E419" s="3"/>
      <c r="F419" s="3"/>
      <c r="G419" s="4"/>
    </row>
    <row r="420" spans="1:7">
      <c r="A420" s="3"/>
      <c r="B420" s="190"/>
      <c r="C420" s="3"/>
      <c r="D420" s="3"/>
      <c r="E420" s="3"/>
      <c r="F420" s="3"/>
      <c r="G420" s="4"/>
    </row>
    <row r="421" spans="1:7">
      <c r="A421" s="1"/>
      <c r="B421" s="191"/>
      <c r="C421" s="1"/>
      <c r="D421" s="1"/>
      <c r="E421" s="1"/>
      <c r="F421" s="1"/>
      <c r="G421" s="2"/>
    </row>
    <row r="422" spans="1:7">
      <c r="A422" s="3"/>
      <c r="B422" s="190"/>
      <c r="C422" s="3"/>
      <c r="D422" s="3"/>
      <c r="E422" s="3"/>
      <c r="F422" s="3"/>
      <c r="G422" s="4"/>
    </row>
    <row r="423" spans="1:7" ht="18">
      <c r="A423" s="9"/>
      <c r="B423" s="192"/>
      <c r="C423" s="9"/>
      <c r="D423" s="9"/>
      <c r="E423" s="9"/>
      <c r="F423" s="9"/>
      <c r="G423" s="10"/>
    </row>
    <row r="424" spans="1:7">
      <c r="A424" s="3"/>
      <c r="B424" s="190"/>
      <c r="C424" s="3"/>
      <c r="D424" s="3"/>
      <c r="E424" s="3"/>
      <c r="F424" s="3"/>
      <c r="G424" s="4"/>
    </row>
  </sheetData>
  <mergeCells count="13">
    <mergeCell ref="B365:E365"/>
    <mergeCell ref="A11:G11"/>
    <mergeCell ref="A349:G349"/>
    <mergeCell ref="A1:G1"/>
    <mergeCell ref="A2:G2"/>
    <mergeCell ref="A3:G3"/>
    <mergeCell ref="E7:F7"/>
    <mergeCell ref="E8:F8"/>
    <mergeCell ref="A5:G5"/>
    <mergeCell ref="B7:B9"/>
    <mergeCell ref="A7:A9"/>
    <mergeCell ref="C7:D8"/>
    <mergeCell ref="G7:G9"/>
  </mergeCells>
  <phoneticPr fontId="57" type="noConversion"/>
  <dataValidations disablePrompts="1" count="1">
    <dataValidation type="decimal" allowBlank="1" showInputMessage="1" showErrorMessage="1" error="PLEASE ENTER ONLY DECIMAL NUMBERS" sqref="D255:D261 D282:D287" xr:uid="{00000000-0002-0000-0000-000000000000}">
      <formula1>0</formula1>
      <formula2>10000</formula2>
    </dataValidation>
  </dataValidations>
  <printOptions horizontalCentered="1"/>
  <pageMargins left="0.25" right="0.25" top="0.75" bottom="0.75" header="0.3" footer="0.3"/>
  <pageSetup paperSize="9" scale="80" fitToHeight="0" orientation="landscape" r:id="rId1"/>
  <headerFooter>
    <oddHeader>&amp;LKohalpur Nepalgunj 132 kV Transmission Line Project&amp;RSchedule No. 1B</oddHeader>
    <oddFoote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P31"/>
  <sheetViews>
    <sheetView showZeros="0" view="pageBreakPreview" topLeftCell="A4" zoomScale="73" zoomScaleNormal="100" zoomScaleSheetLayoutView="73" workbookViewId="0">
      <selection activeCell="B21" sqref="B21:H21"/>
    </sheetView>
  </sheetViews>
  <sheetFormatPr defaultColWidth="9.21875" defaultRowHeight="15"/>
  <cols>
    <col min="1" max="1" width="9.77734375" style="71" customWidth="1"/>
    <col min="2" max="2" width="44.77734375" style="72" customWidth="1"/>
    <col min="3" max="3" width="10" style="42" customWidth="1"/>
    <col min="4" max="4" width="8.77734375" style="42" customWidth="1"/>
    <col min="5" max="5" width="9.21875" style="73" customWidth="1"/>
    <col min="6" max="6" width="12.5546875" style="42" customWidth="1"/>
    <col min="7" max="7" width="14" style="42" customWidth="1"/>
    <col min="8" max="8" width="17.21875" style="42" customWidth="1"/>
    <col min="9" max="9" width="17.5546875" style="42" customWidth="1"/>
    <col min="10" max="10" width="16.44140625" style="42" customWidth="1"/>
    <col min="11" max="11" width="10.21875" style="42" customWidth="1"/>
    <col min="12" max="12" width="6.77734375" style="42" customWidth="1"/>
    <col min="13" max="13" width="11.21875" style="42" customWidth="1"/>
    <col min="14" max="14" width="6.5546875" style="42" hidden="1" customWidth="1"/>
    <col min="15" max="15" width="6.5546875" style="42" customWidth="1"/>
    <col min="16" max="16" width="7.44140625" style="42" customWidth="1"/>
    <col min="17" max="17" width="7.21875" style="42" customWidth="1"/>
    <col min="18" max="22" width="9.21875" style="42" customWidth="1"/>
    <col min="23" max="256" width="9.21875" style="42"/>
    <col min="257" max="257" width="9.77734375" style="42" customWidth="1"/>
    <col min="258" max="258" width="68.21875" style="42" customWidth="1"/>
    <col min="259" max="259" width="11.77734375" style="42" customWidth="1"/>
    <col min="260" max="260" width="11.44140625" style="42" customWidth="1"/>
    <col min="261" max="261" width="9.21875" style="42" customWidth="1"/>
    <col min="262" max="262" width="12.5546875" style="42" customWidth="1"/>
    <col min="263" max="263" width="12.21875" style="42" customWidth="1"/>
    <col min="264" max="264" width="17.21875" style="42" customWidth="1"/>
    <col min="265" max="265" width="19.21875" style="42" customWidth="1"/>
    <col min="266" max="266" width="16.44140625" style="42" customWidth="1"/>
    <col min="267" max="267" width="7.21875" style="42" customWidth="1"/>
    <col min="268" max="268" width="6.77734375" style="42" customWidth="1"/>
    <col min="269" max="269" width="11.21875" style="42" customWidth="1"/>
    <col min="270" max="271" width="6.5546875" style="42" customWidth="1"/>
    <col min="272" max="272" width="7.44140625" style="42" customWidth="1"/>
    <col min="273" max="273" width="7.21875" style="42" customWidth="1"/>
    <col min="274" max="278" width="9.21875" style="42" customWidth="1"/>
    <col min="279" max="512" width="9.21875" style="42"/>
    <col min="513" max="513" width="9.77734375" style="42" customWidth="1"/>
    <col min="514" max="514" width="68.21875" style="42" customWidth="1"/>
    <col min="515" max="515" width="11.77734375" style="42" customWidth="1"/>
    <col min="516" max="516" width="11.44140625" style="42" customWidth="1"/>
    <col min="517" max="517" width="9.21875" style="42" customWidth="1"/>
    <col min="518" max="518" width="12.5546875" style="42" customWidth="1"/>
    <col min="519" max="519" width="12.21875" style="42" customWidth="1"/>
    <col min="520" max="520" width="17.21875" style="42" customWidth="1"/>
    <col min="521" max="521" width="19.21875" style="42" customWidth="1"/>
    <col min="522" max="522" width="16.44140625" style="42" customWidth="1"/>
    <col min="523" max="523" width="7.21875" style="42" customWidth="1"/>
    <col min="524" max="524" width="6.77734375" style="42" customWidth="1"/>
    <col min="525" max="525" width="11.21875" style="42" customWidth="1"/>
    <col min="526" max="527" width="6.5546875" style="42" customWidth="1"/>
    <col min="528" max="528" width="7.44140625" style="42" customWidth="1"/>
    <col min="529" max="529" width="7.21875" style="42" customWidth="1"/>
    <col min="530" max="534" width="9.21875" style="42" customWidth="1"/>
    <col min="535" max="768" width="9.21875" style="42"/>
    <col min="769" max="769" width="9.77734375" style="42" customWidth="1"/>
    <col min="770" max="770" width="68.21875" style="42" customWidth="1"/>
    <col min="771" max="771" width="11.77734375" style="42" customWidth="1"/>
    <col min="772" max="772" width="11.44140625" style="42" customWidth="1"/>
    <col min="773" max="773" width="9.21875" style="42" customWidth="1"/>
    <col min="774" max="774" width="12.5546875" style="42" customWidth="1"/>
    <col min="775" max="775" width="12.21875" style="42" customWidth="1"/>
    <col min="776" max="776" width="17.21875" style="42" customWidth="1"/>
    <col min="777" max="777" width="19.21875" style="42" customWidth="1"/>
    <col min="778" max="778" width="16.44140625" style="42" customWidth="1"/>
    <col min="779" max="779" width="7.21875" style="42" customWidth="1"/>
    <col min="780" max="780" width="6.77734375" style="42" customWidth="1"/>
    <col min="781" max="781" width="11.21875" style="42" customWidth="1"/>
    <col min="782" max="783" width="6.5546875" style="42" customWidth="1"/>
    <col min="784" max="784" width="7.44140625" style="42" customWidth="1"/>
    <col min="785" max="785" width="7.21875" style="42" customWidth="1"/>
    <col min="786" max="790" width="9.21875" style="42" customWidth="1"/>
    <col min="791" max="1024" width="9.21875" style="42"/>
    <col min="1025" max="1025" width="9.77734375" style="42" customWidth="1"/>
    <col min="1026" max="1026" width="68.21875" style="42" customWidth="1"/>
    <col min="1027" max="1027" width="11.77734375" style="42" customWidth="1"/>
    <col min="1028" max="1028" width="11.44140625" style="42" customWidth="1"/>
    <col min="1029" max="1029" width="9.21875" style="42" customWidth="1"/>
    <col min="1030" max="1030" width="12.5546875" style="42" customWidth="1"/>
    <col min="1031" max="1031" width="12.21875" style="42" customWidth="1"/>
    <col min="1032" max="1032" width="17.21875" style="42" customWidth="1"/>
    <col min="1033" max="1033" width="19.21875" style="42" customWidth="1"/>
    <col min="1034" max="1034" width="16.44140625" style="42" customWidth="1"/>
    <col min="1035" max="1035" width="7.21875" style="42" customWidth="1"/>
    <col min="1036" max="1036" width="6.77734375" style="42" customWidth="1"/>
    <col min="1037" max="1037" width="11.21875" style="42" customWidth="1"/>
    <col min="1038" max="1039" width="6.5546875" style="42" customWidth="1"/>
    <col min="1040" max="1040" width="7.44140625" style="42" customWidth="1"/>
    <col min="1041" max="1041" width="7.21875" style="42" customWidth="1"/>
    <col min="1042" max="1046" width="9.21875" style="42" customWidth="1"/>
    <col min="1047" max="1280" width="9.21875" style="42"/>
    <col min="1281" max="1281" width="9.77734375" style="42" customWidth="1"/>
    <col min="1282" max="1282" width="68.21875" style="42" customWidth="1"/>
    <col min="1283" max="1283" width="11.77734375" style="42" customWidth="1"/>
    <col min="1284" max="1284" width="11.44140625" style="42" customWidth="1"/>
    <col min="1285" max="1285" width="9.21875" style="42" customWidth="1"/>
    <col min="1286" max="1286" width="12.5546875" style="42" customWidth="1"/>
    <col min="1287" max="1287" width="12.21875" style="42" customWidth="1"/>
    <col min="1288" max="1288" width="17.21875" style="42" customWidth="1"/>
    <col min="1289" max="1289" width="19.21875" style="42" customWidth="1"/>
    <col min="1290" max="1290" width="16.44140625" style="42" customWidth="1"/>
    <col min="1291" max="1291" width="7.21875" style="42" customWidth="1"/>
    <col min="1292" max="1292" width="6.77734375" style="42" customWidth="1"/>
    <col min="1293" max="1293" width="11.21875" style="42" customWidth="1"/>
    <col min="1294" max="1295" width="6.5546875" style="42" customWidth="1"/>
    <col min="1296" max="1296" width="7.44140625" style="42" customWidth="1"/>
    <col min="1297" max="1297" width="7.21875" style="42" customWidth="1"/>
    <col min="1298" max="1302" width="9.21875" style="42" customWidth="1"/>
    <col min="1303" max="1536" width="9.21875" style="42"/>
    <col min="1537" max="1537" width="9.77734375" style="42" customWidth="1"/>
    <col min="1538" max="1538" width="68.21875" style="42" customWidth="1"/>
    <col min="1539" max="1539" width="11.77734375" style="42" customWidth="1"/>
    <col min="1540" max="1540" width="11.44140625" style="42" customWidth="1"/>
    <col min="1541" max="1541" width="9.21875" style="42" customWidth="1"/>
    <col min="1542" max="1542" width="12.5546875" style="42" customWidth="1"/>
    <col min="1543" max="1543" width="12.21875" style="42" customWidth="1"/>
    <col min="1544" max="1544" width="17.21875" style="42" customWidth="1"/>
    <col min="1545" max="1545" width="19.21875" style="42" customWidth="1"/>
    <col min="1546" max="1546" width="16.44140625" style="42" customWidth="1"/>
    <col min="1547" max="1547" width="7.21875" style="42" customWidth="1"/>
    <col min="1548" max="1548" width="6.77734375" style="42" customWidth="1"/>
    <col min="1549" max="1549" width="11.21875" style="42" customWidth="1"/>
    <col min="1550" max="1551" width="6.5546875" style="42" customWidth="1"/>
    <col min="1552" max="1552" width="7.44140625" style="42" customWidth="1"/>
    <col min="1553" max="1553" width="7.21875" style="42" customWidth="1"/>
    <col min="1554" max="1558" width="9.21875" style="42" customWidth="1"/>
    <col min="1559" max="1792" width="9.21875" style="42"/>
    <col min="1793" max="1793" width="9.77734375" style="42" customWidth="1"/>
    <col min="1794" max="1794" width="68.21875" style="42" customWidth="1"/>
    <col min="1795" max="1795" width="11.77734375" style="42" customWidth="1"/>
    <col min="1796" max="1796" width="11.44140625" style="42" customWidth="1"/>
    <col min="1797" max="1797" width="9.21875" style="42" customWidth="1"/>
    <col min="1798" max="1798" width="12.5546875" style="42" customWidth="1"/>
    <col min="1799" max="1799" width="12.21875" style="42" customWidth="1"/>
    <col min="1800" max="1800" width="17.21875" style="42" customWidth="1"/>
    <col min="1801" max="1801" width="19.21875" style="42" customWidth="1"/>
    <col min="1802" max="1802" width="16.44140625" style="42" customWidth="1"/>
    <col min="1803" max="1803" width="7.21875" style="42" customWidth="1"/>
    <col min="1804" max="1804" width="6.77734375" style="42" customWidth="1"/>
    <col min="1805" max="1805" width="11.21875" style="42" customWidth="1"/>
    <col min="1806" max="1807" width="6.5546875" style="42" customWidth="1"/>
    <col min="1808" max="1808" width="7.44140625" style="42" customWidth="1"/>
    <col min="1809" max="1809" width="7.21875" style="42" customWidth="1"/>
    <col min="1810" max="1814" width="9.21875" style="42" customWidth="1"/>
    <col min="1815" max="2048" width="9.21875" style="42"/>
    <col min="2049" max="2049" width="9.77734375" style="42" customWidth="1"/>
    <col min="2050" max="2050" width="68.21875" style="42" customWidth="1"/>
    <col min="2051" max="2051" width="11.77734375" style="42" customWidth="1"/>
    <col min="2052" max="2052" width="11.44140625" style="42" customWidth="1"/>
    <col min="2053" max="2053" width="9.21875" style="42" customWidth="1"/>
    <col min="2054" max="2054" width="12.5546875" style="42" customWidth="1"/>
    <col min="2055" max="2055" width="12.21875" style="42" customWidth="1"/>
    <col min="2056" max="2056" width="17.21875" style="42" customWidth="1"/>
    <col min="2057" max="2057" width="19.21875" style="42" customWidth="1"/>
    <col min="2058" max="2058" width="16.44140625" style="42" customWidth="1"/>
    <col min="2059" max="2059" width="7.21875" style="42" customWidth="1"/>
    <col min="2060" max="2060" width="6.77734375" style="42" customWidth="1"/>
    <col min="2061" max="2061" width="11.21875" style="42" customWidth="1"/>
    <col min="2062" max="2063" width="6.5546875" style="42" customWidth="1"/>
    <col min="2064" max="2064" width="7.44140625" style="42" customWidth="1"/>
    <col min="2065" max="2065" width="7.21875" style="42" customWidth="1"/>
    <col min="2066" max="2070" width="9.21875" style="42" customWidth="1"/>
    <col min="2071" max="2304" width="9.21875" style="42"/>
    <col min="2305" max="2305" width="9.77734375" style="42" customWidth="1"/>
    <col min="2306" max="2306" width="68.21875" style="42" customWidth="1"/>
    <col min="2307" max="2307" width="11.77734375" style="42" customWidth="1"/>
    <col min="2308" max="2308" width="11.44140625" style="42" customWidth="1"/>
    <col min="2309" max="2309" width="9.21875" style="42" customWidth="1"/>
    <col min="2310" max="2310" width="12.5546875" style="42" customWidth="1"/>
    <col min="2311" max="2311" width="12.21875" style="42" customWidth="1"/>
    <col min="2312" max="2312" width="17.21875" style="42" customWidth="1"/>
    <col min="2313" max="2313" width="19.21875" style="42" customWidth="1"/>
    <col min="2314" max="2314" width="16.44140625" style="42" customWidth="1"/>
    <col min="2315" max="2315" width="7.21875" style="42" customWidth="1"/>
    <col min="2316" max="2316" width="6.77734375" style="42" customWidth="1"/>
    <col min="2317" max="2317" width="11.21875" style="42" customWidth="1"/>
    <col min="2318" max="2319" width="6.5546875" style="42" customWidth="1"/>
    <col min="2320" max="2320" width="7.44140625" style="42" customWidth="1"/>
    <col min="2321" max="2321" width="7.21875" style="42" customWidth="1"/>
    <col min="2322" max="2326" width="9.21875" style="42" customWidth="1"/>
    <col min="2327" max="2560" width="9.21875" style="42"/>
    <col min="2561" max="2561" width="9.77734375" style="42" customWidth="1"/>
    <col min="2562" max="2562" width="68.21875" style="42" customWidth="1"/>
    <col min="2563" max="2563" width="11.77734375" style="42" customWidth="1"/>
    <col min="2564" max="2564" width="11.44140625" style="42" customWidth="1"/>
    <col min="2565" max="2565" width="9.21875" style="42" customWidth="1"/>
    <col min="2566" max="2566" width="12.5546875" style="42" customWidth="1"/>
    <col min="2567" max="2567" width="12.21875" style="42" customWidth="1"/>
    <col min="2568" max="2568" width="17.21875" style="42" customWidth="1"/>
    <col min="2569" max="2569" width="19.21875" style="42" customWidth="1"/>
    <col min="2570" max="2570" width="16.44140625" style="42" customWidth="1"/>
    <col min="2571" max="2571" width="7.21875" style="42" customWidth="1"/>
    <col min="2572" max="2572" width="6.77734375" style="42" customWidth="1"/>
    <col min="2573" max="2573" width="11.21875" style="42" customWidth="1"/>
    <col min="2574" max="2575" width="6.5546875" style="42" customWidth="1"/>
    <col min="2576" max="2576" width="7.44140625" style="42" customWidth="1"/>
    <col min="2577" max="2577" width="7.21875" style="42" customWidth="1"/>
    <col min="2578" max="2582" width="9.21875" style="42" customWidth="1"/>
    <col min="2583" max="2816" width="9.21875" style="42"/>
    <col min="2817" max="2817" width="9.77734375" style="42" customWidth="1"/>
    <col min="2818" max="2818" width="68.21875" style="42" customWidth="1"/>
    <col min="2819" max="2819" width="11.77734375" style="42" customWidth="1"/>
    <col min="2820" max="2820" width="11.44140625" style="42" customWidth="1"/>
    <col min="2821" max="2821" width="9.21875" style="42" customWidth="1"/>
    <col min="2822" max="2822" width="12.5546875" style="42" customWidth="1"/>
    <col min="2823" max="2823" width="12.21875" style="42" customWidth="1"/>
    <col min="2824" max="2824" width="17.21875" style="42" customWidth="1"/>
    <col min="2825" max="2825" width="19.21875" style="42" customWidth="1"/>
    <col min="2826" max="2826" width="16.44140625" style="42" customWidth="1"/>
    <col min="2827" max="2827" width="7.21875" style="42" customWidth="1"/>
    <col min="2828" max="2828" width="6.77734375" style="42" customWidth="1"/>
    <col min="2829" max="2829" width="11.21875" style="42" customWidth="1"/>
    <col min="2830" max="2831" width="6.5546875" style="42" customWidth="1"/>
    <col min="2832" max="2832" width="7.44140625" style="42" customWidth="1"/>
    <col min="2833" max="2833" width="7.21875" style="42" customWidth="1"/>
    <col min="2834" max="2838" width="9.21875" style="42" customWidth="1"/>
    <col min="2839" max="3072" width="9.21875" style="42"/>
    <col min="3073" max="3073" width="9.77734375" style="42" customWidth="1"/>
    <col min="3074" max="3074" width="68.21875" style="42" customWidth="1"/>
    <col min="3075" max="3075" width="11.77734375" style="42" customWidth="1"/>
    <col min="3076" max="3076" width="11.44140625" style="42" customWidth="1"/>
    <col min="3077" max="3077" width="9.21875" style="42" customWidth="1"/>
    <col min="3078" max="3078" width="12.5546875" style="42" customWidth="1"/>
    <col min="3079" max="3079" width="12.21875" style="42" customWidth="1"/>
    <col min="3080" max="3080" width="17.21875" style="42" customWidth="1"/>
    <col min="3081" max="3081" width="19.21875" style="42" customWidth="1"/>
    <col min="3082" max="3082" width="16.44140625" style="42" customWidth="1"/>
    <col min="3083" max="3083" width="7.21875" style="42" customWidth="1"/>
    <col min="3084" max="3084" width="6.77734375" style="42" customWidth="1"/>
    <col min="3085" max="3085" width="11.21875" style="42" customWidth="1"/>
    <col min="3086" max="3087" width="6.5546875" style="42" customWidth="1"/>
    <col min="3088" max="3088" width="7.44140625" style="42" customWidth="1"/>
    <col min="3089" max="3089" width="7.21875" style="42" customWidth="1"/>
    <col min="3090" max="3094" width="9.21875" style="42" customWidth="1"/>
    <col min="3095" max="3328" width="9.21875" style="42"/>
    <col min="3329" max="3329" width="9.77734375" style="42" customWidth="1"/>
    <col min="3330" max="3330" width="68.21875" style="42" customWidth="1"/>
    <col min="3331" max="3331" width="11.77734375" style="42" customWidth="1"/>
    <col min="3332" max="3332" width="11.44140625" style="42" customWidth="1"/>
    <col min="3333" max="3333" width="9.21875" style="42" customWidth="1"/>
    <col min="3334" max="3334" width="12.5546875" style="42" customWidth="1"/>
    <col min="3335" max="3335" width="12.21875" style="42" customWidth="1"/>
    <col min="3336" max="3336" width="17.21875" style="42" customWidth="1"/>
    <col min="3337" max="3337" width="19.21875" style="42" customWidth="1"/>
    <col min="3338" max="3338" width="16.44140625" style="42" customWidth="1"/>
    <col min="3339" max="3339" width="7.21875" style="42" customWidth="1"/>
    <col min="3340" max="3340" width="6.77734375" style="42" customWidth="1"/>
    <col min="3341" max="3341" width="11.21875" style="42" customWidth="1"/>
    <col min="3342" max="3343" width="6.5546875" style="42" customWidth="1"/>
    <col min="3344" max="3344" width="7.44140625" style="42" customWidth="1"/>
    <col min="3345" max="3345" width="7.21875" style="42" customWidth="1"/>
    <col min="3346" max="3350" width="9.21875" style="42" customWidth="1"/>
    <col min="3351" max="3584" width="9.21875" style="42"/>
    <col min="3585" max="3585" width="9.77734375" style="42" customWidth="1"/>
    <col min="3586" max="3586" width="68.21875" style="42" customWidth="1"/>
    <col min="3587" max="3587" width="11.77734375" style="42" customWidth="1"/>
    <col min="3588" max="3588" width="11.44140625" style="42" customWidth="1"/>
    <col min="3589" max="3589" width="9.21875" style="42" customWidth="1"/>
    <col min="3590" max="3590" width="12.5546875" style="42" customWidth="1"/>
    <col min="3591" max="3591" width="12.21875" style="42" customWidth="1"/>
    <col min="3592" max="3592" width="17.21875" style="42" customWidth="1"/>
    <col min="3593" max="3593" width="19.21875" style="42" customWidth="1"/>
    <col min="3594" max="3594" width="16.44140625" style="42" customWidth="1"/>
    <col min="3595" max="3595" width="7.21875" style="42" customWidth="1"/>
    <col min="3596" max="3596" width="6.77734375" style="42" customWidth="1"/>
    <col min="3597" max="3597" width="11.21875" style="42" customWidth="1"/>
    <col min="3598" max="3599" width="6.5546875" style="42" customWidth="1"/>
    <col min="3600" max="3600" width="7.44140625" style="42" customWidth="1"/>
    <col min="3601" max="3601" width="7.21875" style="42" customWidth="1"/>
    <col min="3602" max="3606" width="9.21875" style="42" customWidth="1"/>
    <col min="3607" max="3840" width="9.21875" style="42"/>
    <col min="3841" max="3841" width="9.77734375" style="42" customWidth="1"/>
    <col min="3842" max="3842" width="68.21875" style="42" customWidth="1"/>
    <col min="3843" max="3843" width="11.77734375" style="42" customWidth="1"/>
    <col min="3844" max="3844" width="11.44140625" style="42" customWidth="1"/>
    <col min="3845" max="3845" width="9.21875" style="42" customWidth="1"/>
    <col min="3846" max="3846" width="12.5546875" style="42" customWidth="1"/>
    <col min="3847" max="3847" width="12.21875" style="42" customWidth="1"/>
    <col min="3848" max="3848" width="17.21875" style="42" customWidth="1"/>
    <col min="3849" max="3849" width="19.21875" style="42" customWidth="1"/>
    <col min="3850" max="3850" width="16.44140625" style="42" customWidth="1"/>
    <col min="3851" max="3851" width="7.21875" style="42" customWidth="1"/>
    <col min="3852" max="3852" width="6.77734375" style="42" customWidth="1"/>
    <col min="3853" max="3853" width="11.21875" style="42" customWidth="1"/>
    <col min="3854" max="3855" width="6.5546875" style="42" customWidth="1"/>
    <col min="3856" max="3856" width="7.44140625" style="42" customWidth="1"/>
    <col min="3857" max="3857" width="7.21875" style="42" customWidth="1"/>
    <col min="3858" max="3862" width="9.21875" style="42" customWidth="1"/>
    <col min="3863" max="4096" width="9.21875" style="42"/>
    <col min="4097" max="4097" width="9.77734375" style="42" customWidth="1"/>
    <col min="4098" max="4098" width="68.21875" style="42" customWidth="1"/>
    <col min="4099" max="4099" width="11.77734375" style="42" customWidth="1"/>
    <col min="4100" max="4100" width="11.44140625" style="42" customWidth="1"/>
    <col min="4101" max="4101" width="9.21875" style="42" customWidth="1"/>
    <col min="4102" max="4102" width="12.5546875" style="42" customWidth="1"/>
    <col min="4103" max="4103" width="12.21875" style="42" customWidth="1"/>
    <col min="4104" max="4104" width="17.21875" style="42" customWidth="1"/>
    <col min="4105" max="4105" width="19.21875" style="42" customWidth="1"/>
    <col min="4106" max="4106" width="16.44140625" style="42" customWidth="1"/>
    <col min="4107" max="4107" width="7.21875" style="42" customWidth="1"/>
    <col min="4108" max="4108" width="6.77734375" style="42" customWidth="1"/>
    <col min="4109" max="4109" width="11.21875" style="42" customWidth="1"/>
    <col min="4110" max="4111" width="6.5546875" style="42" customWidth="1"/>
    <col min="4112" max="4112" width="7.44140625" style="42" customWidth="1"/>
    <col min="4113" max="4113" width="7.21875" style="42" customWidth="1"/>
    <col min="4114" max="4118" width="9.21875" style="42" customWidth="1"/>
    <col min="4119" max="4352" width="9.21875" style="42"/>
    <col min="4353" max="4353" width="9.77734375" style="42" customWidth="1"/>
    <col min="4354" max="4354" width="68.21875" style="42" customWidth="1"/>
    <col min="4355" max="4355" width="11.77734375" style="42" customWidth="1"/>
    <col min="4356" max="4356" width="11.44140625" style="42" customWidth="1"/>
    <col min="4357" max="4357" width="9.21875" style="42" customWidth="1"/>
    <col min="4358" max="4358" width="12.5546875" style="42" customWidth="1"/>
    <col min="4359" max="4359" width="12.21875" style="42" customWidth="1"/>
    <col min="4360" max="4360" width="17.21875" style="42" customWidth="1"/>
    <col min="4361" max="4361" width="19.21875" style="42" customWidth="1"/>
    <col min="4362" max="4362" width="16.44140625" style="42" customWidth="1"/>
    <col min="4363" max="4363" width="7.21875" style="42" customWidth="1"/>
    <col min="4364" max="4364" width="6.77734375" style="42" customWidth="1"/>
    <col min="4365" max="4365" width="11.21875" style="42" customWidth="1"/>
    <col min="4366" max="4367" width="6.5546875" style="42" customWidth="1"/>
    <col min="4368" max="4368" width="7.44140625" style="42" customWidth="1"/>
    <col min="4369" max="4369" width="7.21875" style="42" customWidth="1"/>
    <col min="4370" max="4374" width="9.21875" style="42" customWidth="1"/>
    <col min="4375" max="4608" width="9.21875" style="42"/>
    <col min="4609" max="4609" width="9.77734375" style="42" customWidth="1"/>
    <col min="4610" max="4610" width="68.21875" style="42" customWidth="1"/>
    <col min="4611" max="4611" width="11.77734375" style="42" customWidth="1"/>
    <col min="4612" max="4612" width="11.44140625" style="42" customWidth="1"/>
    <col min="4613" max="4613" width="9.21875" style="42" customWidth="1"/>
    <col min="4614" max="4614" width="12.5546875" style="42" customWidth="1"/>
    <col min="4615" max="4615" width="12.21875" style="42" customWidth="1"/>
    <col min="4616" max="4616" width="17.21875" style="42" customWidth="1"/>
    <col min="4617" max="4617" width="19.21875" style="42" customWidth="1"/>
    <col min="4618" max="4618" width="16.44140625" style="42" customWidth="1"/>
    <col min="4619" max="4619" width="7.21875" style="42" customWidth="1"/>
    <col min="4620" max="4620" width="6.77734375" style="42" customWidth="1"/>
    <col min="4621" max="4621" width="11.21875" style="42" customWidth="1"/>
    <col min="4622" max="4623" width="6.5546875" style="42" customWidth="1"/>
    <col min="4624" max="4624" width="7.44140625" style="42" customWidth="1"/>
    <col min="4625" max="4625" width="7.21875" style="42" customWidth="1"/>
    <col min="4626" max="4630" width="9.21875" style="42" customWidth="1"/>
    <col min="4631" max="4864" width="9.21875" style="42"/>
    <col min="4865" max="4865" width="9.77734375" style="42" customWidth="1"/>
    <col min="4866" max="4866" width="68.21875" style="42" customWidth="1"/>
    <col min="4867" max="4867" width="11.77734375" style="42" customWidth="1"/>
    <col min="4868" max="4868" width="11.44140625" style="42" customWidth="1"/>
    <col min="4869" max="4869" width="9.21875" style="42" customWidth="1"/>
    <col min="4870" max="4870" width="12.5546875" style="42" customWidth="1"/>
    <col min="4871" max="4871" width="12.21875" style="42" customWidth="1"/>
    <col min="4872" max="4872" width="17.21875" style="42" customWidth="1"/>
    <col min="4873" max="4873" width="19.21875" style="42" customWidth="1"/>
    <col min="4874" max="4874" width="16.44140625" style="42" customWidth="1"/>
    <col min="4875" max="4875" width="7.21875" style="42" customWidth="1"/>
    <col min="4876" max="4876" width="6.77734375" style="42" customWidth="1"/>
    <col min="4877" max="4877" width="11.21875" style="42" customWidth="1"/>
    <col min="4878" max="4879" width="6.5546875" style="42" customWidth="1"/>
    <col min="4880" max="4880" width="7.44140625" style="42" customWidth="1"/>
    <col min="4881" max="4881" width="7.21875" style="42" customWidth="1"/>
    <col min="4882" max="4886" width="9.21875" style="42" customWidth="1"/>
    <col min="4887" max="5120" width="9.21875" style="42"/>
    <col min="5121" max="5121" width="9.77734375" style="42" customWidth="1"/>
    <col min="5122" max="5122" width="68.21875" style="42" customWidth="1"/>
    <col min="5123" max="5123" width="11.77734375" style="42" customWidth="1"/>
    <col min="5124" max="5124" width="11.44140625" style="42" customWidth="1"/>
    <col min="5125" max="5125" width="9.21875" style="42" customWidth="1"/>
    <col min="5126" max="5126" width="12.5546875" style="42" customWidth="1"/>
    <col min="5127" max="5127" width="12.21875" style="42" customWidth="1"/>
    <col min="5128" max="5128" width="17.21875" style="42" customWidth="1"/>
    <col min="5129" max="5129" width="19.21875" style="42" customWidth="1"/>
    <col min="5130" max="5130" width="16.44140625" style="42" customWidth="1"/>
    <col min="5131" max="5131" width="7.21875" style="42" customWidth="1"/>
    <col min="5132" max="5132" width="6.77734375" style="42" customWidth="1"/>
    <col min="5133" max="5133" width="11.21875" style="42" customWidth="1"/>
    <col min="5134" max="5135" width="6.5546875" style="42" customWidth="1"/>
    <col min="5136" max="5136" width="7.44140625" style="42" customWidth="1"/>
    <col min="5137" max="5137" width="7.21875" style="42" customWidth="1"/>
    <col min="5138" max="5142" width="9.21875" style="42" customWidth="1"/>
    <col min="5143" max="5376" width="9.21875" style="42"/>
    <col min="5377" max="5377" width="9.77734375" style="42" customWidth="1"/>
    <col min="5378" max="5378" width="68.21875" style="42" customWidth="1"/>
    <col min="5379" max="5379" width="11.77734375" style="42" customWidth="1"/>
    <col min="5380" max="5380" width="11.44140625" style="42" customWidth="1"/>
    <col min="5381" max="5381" width="9.21875" style="42" customWidth="1"/>
    <col min="5382" max="5382" width="12.5546875" style="42" customWidth="1"/>
    <col min="5383" max="5383" width="12.21875" style="42" customWidth="1"/>
    <col min="5384" max="5384" width="17.21875" style="42" customWidth="1"/>
    <col min="5385" max="5385" width="19.21875" style="42" customWidth="1"/>
    <col min="5386" max="5386" width="16.44140625" style="42" customWidth="1"/>
    <col min="5387" max="5387" width="7.21875" style="42" customWidth="1"/>
    <col min="5388" max="5388" width="6.77734375" style="42" customWidth="1"/>
    <col min="5389" max="5389" width="11.21875" style="42" customWidth="1"/>
    <col min="5390" max="5391" width="6.5546875" style="42" customWidth="1"/>
    <col min="5392" max="5392" width="7.44140625" style="42" customWidth="1"/>
    <col min="5393" max="5393" width="7.21875" style="42" customWidth="1"/>
    <col min="5394" max="5398" width="9.21875" style="42" customWidth="1"/>
    <col min="5399" max="5632" width="9.21875" style="42"/>
    <col min="5633" max="5633" width="9.77734375" style="42" customWidth="1"/>
    <col min="5634" max="5634" width="68.21875" style="42" customWidth="1"/>
    <col min="5635" max="5635" width="11.77734375" style="42" customWidth="1"/>
    <col min="5636" max="5636" width="11.44140625" style="42" customWidth="1"/>
    <col min="5637" max="5637" width="9.21875" style="42" customWidth="1"/>
    <col min="5638" max="5638" width="12.5546875" style="42" customWidth="1"/>
    <col min="5639" max="5639" width="12.21875" style="42" customWidth="1"/>
    <col min="5640" max="5640" width="17.21875" style="42" customWidth="1"/>
    <col min="5641" max="5641" width="19.21875" style="42" customWidth="1"/>
    <col min="5642" max="5642" width="16.44140625" style="42" customWidth="1"/>
    <col min="5643" max="5643" width="7.21875" style="42" customWidth="1"/>
    <col min="5644" max="5644" width="6.77734375" style="42" customWidth="1"/>
    <col min="5645" max="5645" width="11.21875" style="42" customWidth="1"/>
    <col min="5646" max="5647" width="6.5546875" style="42" customWidth="1"/>
    <col min="5648" max="5648" width="7.44140625" style="42" customWidth="1"/>
    <col min="5649" max="5649" width="7.21875" style="42" customWidth="1"/>
    <col min="5650" max="5654" width="9.21875" style="42" customWidth="1"/>
    <col min="5655" max="5888" width="9.21875" style="42"/>
    <col min="5889" max="5889" width="9.77734375" style="42" customWidth="1"/>
    <col min="5890" max="5890" width="68.21875" style="42" customWidth="1"/>
    <col min="5891" max="5891" width="11.77734375" style="42" customWidth="1"/>
    <col min="5892" max="5892" width="11.44140625" style="42" customWidth="1"/>
    <col min="5893" max="5893" width="9.21875" style="42" customWidth="1"/>
    <col min="5894" max="5894" width="12.5546875" style="42" customWidth="1"/>
    <col min="5895" max="5895" width="12.21875" style="42" customWidth="1"/>
    <col min="5896" max="5896" width="17.21875" style="42" customWidth="1"/>
    <col min="5897" max="5897" width="19.21875" style="42" customWidth="1"/>
    <col min="5898" max="5898" width="16.44140625" style="42" customWidth="1"/>
    <col min="5899" max="5899" width="7.21875" style="42" customWidth="1"/>
    <col min="5900" max="5900" width="6.77734375" style="42" customWidth="1"/>
    <col min="5901" max="5901" width="11.21875" style="42" customWidth="1"/>
    <col min="5902" max="5903" width="6.5546875" style="42" customWidth="1"/>
    <col min="5904" max="5904" width="7.44140625" style="42" customWidth="1"/>
    <col min="5905" max="5905" width="7.21875" style="42" customWidth="1"/>
    <col min="5906" max="5910" width="9.21875" style="42" customWidth="1"/>
    <col min="5911" max="6144" width="9.21875" style="42"/>
    <col min="6145" max="6145" width="9.77734375" style="42" customWidth="1"/>
    <col min="6146" max="6146" width="68.21875" style="42" customWidth="1"/>
    <col min="6147" max="6147" width="11.77734375" style="42" customWidth="1"/>
    <col min="6148" max="6148" width="11.44140625" style="42" customWidth="1"/>
    <col min="6149" max="6149" width="9.21875" style="42" customWidth="1"/>
    <col min="6150" max="6150" width="12.5546875" style="42" customWidth="1"/>
    <col min="6151" max="6151" width="12.21875" style="42" customWidth="1"/>
    <col min="6152" max="6152" width="17.21875" style="42" customWidth="1"/>
    <col min="6153" max="6153" width="19.21875" style="42" customWidth="1"/>
    <col min="6154" max="6154" width="16.44140625" style="42" customWidth="1"/>
    <col min="6155" max="6155" width="7.21875" style="42" customWidth="1"/>
    <col min="6156" max="6156" width="6.77734375" style="42" customWidth="1"/>
    <col min="6157" max="6157" width="11.21875" style="42" customWidth="1"/>
    <col min="6158" max="6159" width="6.5546875" style="42" customWidth="1"/>
    <col min="6160" max="6160" width="7.44140625" style="42" customWidth="1"/>
    <col min="6161" max="6161" width="7.21875" style="42" customWidth="1"/>
    <col min="6162" max="6166" width="9.21875" style="42" customWidth="1"/>
    <col min="6167" max="6400" width="9.21875" style="42"/>
    <col min="6401" max="6401" width="9.77734375" style="42" customWidth="1"/>
    <col min="6402" max="6402" width="68.21875" style="42" customWidth="1"/>
    <col min="6403" max="6403" width="11.77734375" style="42" customWidth="1"/>
    <col min="6404" max="6404" width="11.44140625" style="42" customWidth="1"/>
    <col min="6405" max="6405" width="9.21875" style="42" customWidth="1"/>
    <col min="6406" max="6406" width="12.5546875" style="42" customWidth="1"/>
    <col min="6407" max="6407" width="12.21875" style="42" customWidth="1"/>
    <col min="6408" max="6408" width="17.21875" style="42" customWidth="1"/>
    <col min="6409" max="6409" width="19.21875" style="42" customWidth="1"/>
    <col min="6410" max="6410" width="16.44140625" style="42" customWidth="1"/>
    <col min="6411" max="6411" width="7.21875" style="42" customWidth="1"/>
    <col min="6412" max="6412" width="6.77734375" style="42" customWidth="1"/>
    <col min="6413" max="6413" width="11.21875" style="42" customWidth="1"/>
    <col min="6414" max="6415" width="6.5546875" style="42" customWidth="1"/>
    <col min="6416" max="6416" width="7.44140625" style="42" customWidth="1"/>
    <col min="6417" max="6417" width="7.21875" style="42" customWidth="1"/>
    <col min="6418" max="6422" width="9.21875" style="42" customWidth="1"/>
    <col min="6423" max="6656" width="9.21875" style="42"/>
    <col min="6657" max="6657" width="9.77734375" style="42" customWidth="1"/>
    <col min="6658" max="6658" width="68.21875" style="42" customWidth="1"/>
    <col min="6659" max="6659" width="11.77734375" style="42" customWidth="1"/>
    <col min="6660" max="6660" width="11.44140625" style="42" customWidth="1"/>
    <col min="6661" max="6661" width="9.21875" style="42" customWidth="1"/>
    <col min="6662" max="6662" width="12.5546875" style="42" customWidth="1"/>
    <col min="6663" max="6663" width="12.21875" style="42" customWidth="1"/>
    <col min="6664" max="6664" width="17.21875" style="42" customWidth="1"/>
    <col min="6665" max="6665" width="19.21875" style="42" customWidth="1"/>
    <col min="6666" max="6666" width="16.44140625" style="42" customWidth="1"/>
    <col min="6667" max="6667" width="7.21875" style="42" customWidth="1"/>
    <col min="6668" max="6668" width="6.77734375" style="42" customWidth="1"/>
    <col min="6669" max="6669" width="11.21875" style="42" customWidth="1"/>
    <col min="6670" max="6671" width="6.5546875" style="42" customWidth="1"/>
    <col min="6672" max="6672" width="7.44140625" style="42" customWidth="1"/>
    <col min="6673" max="6673" width="7.21875" style="42" customWidth="1"/>
    <col min="6674" max="6678" width="9.21875" style="42" customWidth="1"/>
    <col min="6679" max="6912" width="9.21875" style="42"/>
    <col min="6913" max="6913" width="9.77734375" style="42" customWidth="1"/>
    <col min="6914" max="6914" width="68.21875" style="42" customWidth="1"/>
    <col min="6915" max="6915" width="11.77734375" style="42" customWidth="1"/>
    <col min="6916" max="6916" width="11.44140625" style="42" customWidth="1"/>
    <col min="6917" max="6917" width="9.21875" style="42" customWidth="1"/>
    <col min="6918" max="6918" width="12.5546875" style="42" customWidth="1"/>
    <col min="6919" max="6919" width="12.21875" style="42" customWidth="1"/>
    <col min="6920" max="6920" width="17.21875" style="42" customWidth="1"/>
    <col min="6921" max="6921" width="19.21875" style="42" customWidth="1"/>
    <col min="6922" max="6922" width="16.44140625" style="42" customWidth="1"/>
    <col min="6923" max="6923" width="7.21875" style="42" customWidth="1"/>
    <col min="6924" max="6924" width="6.77734375" style="42" customWidth="1"/>
    <col min="6925" max="6925" width="11.21875" style="42" customWidth="1"/>
    <col min="6926" max="6927" width="6.5546875" style="42" customWidth="1"/>
    <col min="6928" max="6928" width="7.44140625" style="42" customWidth="1"/>
    <col min="6929" max="6929" width="7.21875" style="42" customWidth="1"/>
    <col min="6930" max="6934" width="9.21875" style="42" customWidth="1"/>
    <col min="6935" max="7168" width="9.21875" style="42"/>
    <col min="7169" max="7169" width="9.77734375" style="42" customWidth="1"/>
    <col min="7170" max="7170" width="68.21875" style="42" customWidth="1"/>
    <col min="7171" max="7171" width="11.77734375" style="42" customWidth="1"/>
    <col min="7172" max="7172" width="11.44140625" style="42" customWidth="1"/>
    <col min="7173" max="7173" width="9.21875" style="42" customWidth="1"/>
    <col min="7174" max="7174" width="12.5546875" style="42" customWidth="1"/>
    <col min="7175" max="7175" width="12.21875" style="42" customWidth="1"/>
    <col min="7176" max="7176" width="17.21875" style="42" customWidth="1"/>
    <col min="7177" max="7177" width="19.21875" style="42" customWidth="1"/>
    <col min="7178" max="7178" width="16.44140625" style="42" customWidth="1"/>
    <col min="7179" max="7179" width="7.21875" style="42" customWidth="1"/>
    <col min="7180" max="7180" width="6.77734375" style="42" customWidth="1"/>
    <col min="7181" max="7181" width="11.21875" style="42" customWidth="1"/>
    <col min="7182" max="7183" width="6.5546875" style="42" customWidth="1"/>
    <col min="7184" max="7184" width="7.44140625" style="42" customWidth="1"/>
    <col min="7185" max="7185" width="7.21875" style="42" customWidth="1"/>
    <col min="7186" max="7190" width="9.21875" style="42" customWidth="1"/>
    <col min="7191" max="7424" width="9.21875" style="42"/>
    <col min="7425" max="7425" width="9.77734375" style="42" customWidth="1"/>
    <col min="7426" max="7426" width="68.21875" style="42" customWidth="1"/>
    <col min="7427" max="7427" width="11.77734375" style="42" customWidth="1"/>
    <col min="7428" max="7428" width="11.44140625" style="42" customWidth="1"/>
    <col min="7429" max="7429" width="9.21875" style="42" customWidth="1"/>
    <col min="7430" max="7430" width="12.5546875" style="42" customWidth="1"/>
    <col min="7431" max="7431" width="12.21875" style="42" customWidth="1"/>
    <col min="7432" max="7432" width="17.21875" style="42" customWidth="1"/>
    <col min="7433" max="7433" width="19.21875" style="42" customWidth="1"/>
    <col min="7434" max="7434" width="16.44140625" style="42" customWidth="1"/>
    <col min="7435" max="7435" width="7.21875" style="42" customWidth="1"/>
    <col min="7436" max="7436" width="6.77734375" style="42" customWidth="1"/>
    <col min="7437" max="7437" width="11.21875" style="42" customWidth="1"/>
    <col min="7438" max="7439" width="6.5546875" style="42" customWidth="1"/>
    <col min="7440" max="7440" width="7.44140625" style="42" customWidth="1"/>
    <col min="7441" max="7441" width="7.21875" style="42" customWidth="1"/>
    <col min="7442" max="7446" width="9.21875" style="42" customWidth="1"/>
    <col min="7447" max="7680" width="9.21875" style="42"/>
    <col min="7681" max="7681" width="9.77734375" style="42" customWidth="1"/>
    <col min="7682" max="7682" width="68.21875" style="42" customWidth="1"/>
    <col min="7683" max="7683" width="11.77734375" style="42" customWidth="1"/>
    <col min="7684" max="7684" width="11.44140625" style="42" customWidth="1"/>
    <col min="7685" max="7685" width="9.21875" style="42" customWidth="1"/>
    <col min="7686" max="7686" width="12.5546875" style="42" customWidth="1"/>
    <col min="7687" max="7687" width="12.21875" style="42" customWidth="1"/>
    <col min="7688" max="7688" width="17.21875" style="42" customWidth="1"/>
    <col min="7689" max="7689" width="19.21875" style="42" customWidth="1"/>
    <col min="7690" max="7690" width="16.44140625" style="42" customWidth="1"/>
    <col min="7691" max="7691" width="7.21875" style="42" customWidth="1"/>
    <col min="7692" max="7692" width="6.77734375" style="42" customWidth="1"/>
    <col min="7693" max="7693" width="11.21875" style="42" customWidth="1"/>
    <col min="7694" max="7695" width="6.5546875" style="42" customWidth="1"/>
    <col min="7696" max="7696" width="7.44140625" style="42" customWidth="1"/>
    <col min="7697" max="7697" width="7.21875" style="42" customWidth="1"/>
    <col min="7698" max="7702" width="9.21875" style="42" customWidth="1"/>
    <col min="7703" max="7936" width="9.21875" style="42"/>
    <col min="7937" max="7937" width="9.77734375" style="42" customWidth="1"/>
    <col min="7938" max="7938" width="68.21875" style="42" customWidth="1"/>
    <col min="7939" max="7939" width="11.77734375" style="42" customWidth="1"/>
    <col min="7940" max="7940" width="11.44140625" style="42" customWidth="1"/>
    <col min="7941" max="7941" width="9.21875" style="42" customWidth="1"/>
    <col min="7942" max="7942" width="12.5546875" style="42" customWidth="1"/>
    <col min="7943" max="7943" width="12.21875" style="42" customWidth="1"/>
    <col min="7944" max="7944" width="17.21875" style="42" customWidth="1"/>
    <col min="7945" max="7945" width="19.21875" style="42" customWidth="1"/>
    <col min="7946" max="7946" width="16.44140625" style="42" customWidth="1"/>
    <col min="7947" max="7947" width="7.21875" style="42" customWidth="1"/>
    <col min="7948" max="7948" width="6.77734375" style="42" customWidth="1"/>
    <col min="7949" max="7949" width="11.21875" style="42" customWidth="1"/>
    <col min="7950" max="7951" width="6.5546875" style="42" customWidth="1"/>
    <col min="7952" max="7952" width="7.44140625" style="42" customWidth="1"/>
    <col min="7953" max="7953" width="7.21875" style="42" customWidth="1"/>
    <col min="7954" max="7958" width="9.21875" style="42" customWidth="1"/>
    <col min="7959" max="8192" width="9.21875" style="42"/>
    <col min="8193" max="8193" width="9.77734375" style="42" customWidth="1"/>
    <col min="8194" max="8194" width="68.21875" style="42" customWidth="1"/>
    <col min="8195" max="8195" width="11.77734375" style="42" customWidth="1"/>
    <col min="8196" max="8196" width="11.44140625" style="42" customWidth="1"/>
    <col min="8197" max="8197" width="9.21875" style="42" customWidth="1"/>
    <col min="8198" max="8198" width="12.5546875" style="42" customWidth="1"/>
    <col min="8199" max="8199" width="12.21875" style="42" customWidth="1"/>
    <col min="8200" max="8200" width="17.21875" style="42" customWidth="1"/>
    <col min="8201" max="8201" width="19.21875" style="42" customWidth="1"/>
    <col min="8202" max="8202" width="16.44140625" style="42" customWidth="1"/>
    <col min="8203" max="8203" width="7.21875" style="42" customWidth="1"/>
    <col min="8204" max="8204" width="6.77734375" style="42" customWidth="1"/>
    <col min="8205" max="8205" width="11.21875" style="42" customWidth="1"/>
    <col min="8206" max="8207" width="6.5546875" style="42" customWidth="1"/>
    <col min="8208" max="8208" width="7.44140625" style="42" customWidth="1"/>
    <col min="8209" max="8209" width="7.21875" style="42" customWidth="1"/>
    <col min="8210" max="8214" width="9.21875" style="42" customWidth="1"/>
    <col min="8215" max="8448" width="9.21875" style="42"/>
    <col min="8449" max="8449" width="9.77734375" style="42" customWidth="1"/>
    <col min="8450" max="8450" width="68.21875" style="42" customWidth="1"/>
    <col min="8451" max="8451" width="11.77734375" style="42" customWidth="1"/>
    <col min="8452" max="8452" width="11.44140625" style="42" customWidth="1"/>
    <col min="8453" max="8453" width="9.21875" style="42" customWidth="1"/>
    <col min="8454" max="8454" width="12.5546875" style="42" customWidth="1"/>
    <col min="8455" max="8455" width="12.21875" style="42" customWidth="1"/>
    <col min="8456" max="8456" width="17.21875" style="42" customWidth="1"/>
    <col min="8457" max="8457" width="19.21875" style="42" customWidth="1"/>
    <col min="8458" max="8458" width="16.44140625" style="42" customWidth="1"/>
    <col min="8459" max="8459" width="7.21875" style="42" customWidth="1"/>
    <col min="8460" max="8460" width="6.77734375" style="42" customWidth="1"/>
    <col min="8461" max="8461" width="11.21875" style="42" customWidth="1"/>
    <col min="8462" max="8463" width="6.5546875" style="42" customWidth="1"/>
    <col min="8464" max="8464" width="7.44140625" style="42" customWidth="1"/>
    <col min="8465" max="8465" width="7.21875" style="42" customWidth="1"/>
    <col min="8466" max="8470" width="9.21875" style="42" customWidth="1"/>
    <col min="8471" max="8704" width="9.21875" style="42"/>
    <col min="8705" max="8705" width="9.77734375" style="42" customWidth="1"/>
    <col min="8706" max="8706" width="68.21875" style="42" customWidth="1"/>
    <col min="8707" max="8707" width="11.77734375" style="42" customWidth="1"/>
    <col min="8708" max="8708" width="11.44140625" style="42" customWidth="1"/>
    <col min="8709" max="8709" width="9.21875" style="42" customWidth="1"/>
    <col min="8710" max="8710" width="12.5546875" style="42" customWidth="1"/>
    <col min="8711" max="8711" width="12.21875" style="42" customWidth="1"/>
    <col min="8712" max="8712" width="17.21875" style="42" customWidth="1"/>
    <col min="8713" max="8713" width="19.21875" style="42" customWidth="1"/>
    <col min="8714" max="8714" width="16.44140625" style="42" customWidth="1"/>
    <col min="8715" max="8715" width="7.21875" style="42" customWidth="1"/>
    <col min="8716" max="8716" width="6.77734375" style="42" customWidth="1"/>
    <col min="8717" max="8717" width="11.21875" style="42" customWidth="1"/>
    <col min="8718" max="8719" width="6.5546875" style="42" customWidth="1"/>
    <col min="8720" max="8720" width="7.44140625" style="42" customWidth="1"/>
    <col min="8721" max="8721" width="7.21875" style="42" customWidth="1"/>
    <col min="8722" max="8726" width="9.21875" style="42" customWidth="1"/>
    <col min="8727" max="8960" width="9.21875" style="42"/>
    <col min="8961" max="8961" width="9.77734375" style="42" customWidth="1"/>
    <col min="8962" max="8962" width="68.21875" style="42" customWidth="1"/>
    <col min="8963" max="8963" width="11.77734375" style="42" customWidth="1"/>
    <col min="8964" max="8964" width="11.44140625" style="42" customWidth="1"/>
    <col min="8965" max="8965" width="9.21875" style="42" customWidth="1"/>
    <col min="8966" max="8966" width="12.5546875" style="42" customWidth="1"/>
    <col min="8967" max="8967" width="12.21875" style="42" customWidth="1"/>
    <col min="8968" max="8968" width="17.21875" style="42" customWidth="1"/>
    <col min="8969" max="8969" width="19.21875" style="42" customWidth="1"/>
    <col min="8970" max="8970" width="16.44140625" style="42" customWidth="1"/>
    <col min="8971" max="8971" width="7.21875" style="42" customWidth="1"/>
    <col min="8972" max="8972" width="6.77734375" style="42" customWidth="1"/>
    <col min="8973" max="8973" width="11.21875" style="42" customWidth="1"/>
    <col min="8974" max="8975" width="6.5546875" style="42" customWidth="1"/>
    <col min="8976" max="8976" width="7.44140625" style="42" customWidth="1"/>
    <col min="8977" max="8977" width="7.21875" style="42" customWidth="1"/>
    <col min="8978" max="8982" width="9.21875" style="42" customWidth="1"/>
    <col min="8983" max="9216" width="9.21875" style="42"/>
    <col min="9217" max="9217" width="9.77734375" style="42" customWidth="1"/>
    <col min="9218" max="9218" width="68.21875" style="42" customWidth="1"/>
    <col min="9219" max="9219" width="11.77734375" style="42" customWidth="1"/>
    <col min="9220" max="9220" width="11.44140625" style="42" customWidth="1"/>
    <col min="9221" max="9221" width="9.21875" style="42" customWidth="1"/>
    <col min="9222" max="9222" width="12.5546875" style="42" customWidth="1"/>
    <col min="9223" max="9223" width="12.21875" style="42" customWidth="1"/>
    <col min="9224" max="9224" width="17.21875" style="42" customWidth="1"/>
    <col min="9225" max="9225" width="19.21875" style="42" customWidth="1"/>
    <col min="9226" max="9226" width="16.44140625" style="42" customWidth="1"/>
    <col min="9227" max="9227" width="7.21875" style="42" customWidth="1"/>
    <col min="9228" max="9228" width="6.77734375" style="42" customWidth="1"/>
    <col min="9229" max="9229" width="11.21875" style="42" customWidth="1"/>
    <col min="9230" max="9231" width="6.5546875" style="42" customWidth="1"/>
    <col min="9232" max="9232" width="7.44140625" style="42" customWidth="1"/>
    <col min="9233" max="9233" width="7.21875" style="42" customWidth="1"/>
    <col min="9234" max="9238" width="9.21875" style="42" customWidth="1"/>
    <col min="9239" max="9472" width="9.21875" style="42"/>
    <col min="9473" max="9473" width="9.77734375" style="42" customWidth="1"/>
    <col min="9474" max="9474" width="68.21875" style="42" customWidth="1"/>
    <col min="9475" max="9475" width="11.77734375" style="42" customWidth="1"/>
    <col min="9476" max="9476" width="11.44140625" style="42" customWidth="1"/>
    <col min="9477" max="9477" width="9.21875" style="42" customWidth="1"/>
    <col min="9478" max="9478" width="12.5546875" style="42" customWidth="1"/>
    <col min="9479" max="9479" width="12.21875" style="42" customWidth="1"/>
    <col min="9480" max="9480" width="17.21875" style="42" customWidth="1"/>
    <col min="9481" max="9481" width="19.21875" style="42" customWidth="1"/>
    <col min="9482" max="9482" width="16.44140625" style="42" customWidth="1"/>
    <col min="9483" max="9483" width="7.21875" style="42" customWidth="1"/>
    <col min="9484" max="9484" width="6.77734375" style="42" customWidth="1"/>
    <col min="9485" max="9485" width="11.21875" style="42" customWidth="1"/>
    <col min="9486" max="9487" width="6.5546875" style="42" customWidth="1"/>
    <col min="9488" max="9488" width="7.44140625" style="42" customWidth="1"/>
    <col min="9489" max="9489" width="7.21875" style="42" customWidth="1"/>
    <col min="9490" max="9494" width="9.21875" style="42" customWidth="1"/>
    <col min="9495" max="9728" width="9.21875" style="42"/>
    <col min="9729" max="9729" width="9.77734375" style="42" customWidth="1"/>
    <col min="9730" max="9730" width="68.21875" style="42" customWidth="1"/>
    <col min="9731" max="9731" width="11.77734375" style="42" customWidth="1"/>
    <col min="9732" max="9732" width="11.44140625" style="42" customWidth="1"/>
    <col min="9733" max="9733" width="9.21875" style="42" customWidth="1"/>
    <col min="9734" max="9734" width="12.5546875" style="42" customWidth="1"/>
    <col min="9735" max="9735" width="12.21875" style="42" customWidth="1"/>
    <col min="9736" max="9736" width="17.21875" style="42" customWidth="1"/>
    <col min="9737" max="9737" width="19.21875" style="42" customWidth="1"/>
    <col min="9738" max="9738" width="16.44140625" style="42" customWidth="1"/>
    <col min="9739" max="9739" width="7.21875" style="42" customWidth="1"/>
    <col min="9740" max="9740" width="6.77734375" style="42" customWidth="1"/>
    <col min="9741" max="9741" width="11.21875" style="42" customWidth="1"/>
    <col min="9742" max="9743" width="6.5546875" style="42" customWidth="1"/>
    <col min="9744" max="9744" width="7.44140625" style="42" customWidth="1"/>
    <col min="9745" max="9745" width="7.21875" style="42" customWidth="1"/>
    <col min="9746" max="9750" width="9.21875" style="42" customWidth="1"/>
    <col min="9751" max="9984" width="9.21875" style="42"/>
    <col min="9985" max="9985" width="9.77734375" style="42" customWidth="1"/>
    <col min="9986" max="9986" width="68.21875" style="42" customWidth="1"/>
    <col min="9987" max="9987" width="11.77734375" style="42" customWidth="1"/>
    <col min="9988" max="9988" width="11.44140625" style="42" customWidth="1"/>
    <col min="9989" max="9989" width="9.21875" style="42" customWidth="1"/>
    <col min="9990" max="9990" width="12.5546875" style="42" customWidth="1"/>
    <col min="9991" max="9991" width="12.21875" style="42" customWidth="1"/>
    <col min="9992" max="9992" width="17.21875" style="42" customWidth="1"/>
    <col min="9993" max="9993" width="19.21875" style="42" customWidth="1"/>
    <col min="9994" max="9994" width="16.44140625" style="42" customWidth="1"/>
    <col min="9995" max="9995" width="7.21875" style="42" customWidth="1"/>
    <col min="9996" max="9996" width="6.77734375" style="42" customWidth="1"/>
    <col min="9997" max="9997" width="11.21875" style="42" customWidth="1"/>
    <col min="9998" max="9999" width="6.5546875" style="42" customWidth="1"/>
    <col min="10000" max="10000" width="7.44140625" style="42" customWidth="1"/>
    <col min="10001" max="10001" width="7.21875" style="42" customWidth="1"/>
    <col min="10002" max="10006" width="9.21875" style="42" customWidth="1"/>
    <col min="10007" max="10240" width="9.21875" style="42"/>
    <col min="10241" max="10241" width="9.77734375" style="42" customWidth="1"/>
    <col min="10242" max="10242" width="68.21875" style="42" customWidth="1"/>
    <col min="10243" max="10243" width="11.77734375" style="42" customWidth="1"/>
    <col min="10244" max="10244" width="11.44140625" style="42" customWidth="1"/>
    <col min="10245" max="10245" width="9.21875" style="42" customWidth="1"/>
    <col min="10246" max="10246" width="12.5546875" style="42" customWidth="1"/>
    <col min="10247" max="10247" width="12.21875" style="42" customWidth="1"/>
    <col min="10248" max="10248" width="17.21875" style="42" customWidth="1"/>
    <col min="10249" max="10249" width="19.21875" style="42" customWidth="1"/>
    <col min="10250" max="10250" width="16.44140625" style="42" customWidth="1"/>
    <col min="10251" max="10251" width="7.21875" style="42" customWidth="1"/>
    <col min="10252" max="10252" width="6.77734375" style="42" customWidth="1"/>
    <col min="10253" max="10253" width="11.21875" style="42" customWidth="1"/>
    <col min="10254" max="10255" width="6.5546875" style="42" customWidth="1"/>
    <col min="10256" max="10256" width="7.44140625" style="42" customWidth="1"/>
    <col min="10257" max="10257" width="7.21875" style="42" customWidth="1"/>
    <col min="10258" max="10262" width="9.21875" style="42" customWidth="1"/>
    <col min="10263" max="10496" width="9.21875" style="42"/>
    <col min="10497" max="10497" width="9.77734375" style="42" customWidth="1"/>
    <col min="10498" max="10498" width="68.21875" style="42" customWidth="1"/>
    <col min="10499" max="10499" width="11.77734375" style="42" customWidth="1"/>
    <col min="10500" max="10500" width="11.44140625" style="42" customWidth="1"/>
    <col min="10501" max="10501" width="9.21875" style="42" customWidth="1"/>
    <col min="10502" max="10502" width="12.5546875" style="42" customWidth="1"/>
    <col min="10503" max="10503" width="12.21875" style="42" customWidth="1"/>
    <col min="10504" max="10504" width="17.21875" style="42" customWidth="1"/>
    <col min="10505" max="10505" width="19.21875" style="42" customWidth="1"/>
    <col min="10506" max="10506" width="16.44140625" style="42" customWidth="1"/>
    <col min="10507" max="10507" width="7.21875" style="42" customWidth="1"/>
    <col min="10508" max="10508" width="6.77734375" style="42" customWidth="1"/>
    <col min="10509" max="10509" width="11.21875" style="42" customWidth="1"/>
    <col min="10510" max="10511" width="6.5546875" style="42" customWidth="1"/>
    <col min="10512" max="10512" width="7.44140625" style="42" customWidth="1"/>
    <col min="10513" max="10513" width="7.21875" style="42" customWidth="1"/>
    <col min="10514" max="10518" width="9.21875" style="42" customWidth="1"/>
    <col min="10519" max="10752" width="9.21875" style="42"/>
    <col min="10753" max="10753" width="9.77734375" style="42" customWidth="1"/>
    <col min="10754" max="10754" width="68.21875" style="42" customWidth="1"/>
    <col min="10755" max="10755" width="11.77734375" style="42" customWidth="1"/>
    <col min="10756" max="10756" width="11.44140625" style="42" customWidth="1"/>
    <col min="10757" max="10757" width="9.21875" style="42" customWidth="1"/>
    <col min="10758" max="10758" width="12.5546875" style="42" customWidth="1"/>
    <col min="10759" max="10759" width="12.21875" style="42" customWidth="1"/>
    <col min="10760" max="10760" width="17.21875" style="42" customWidth="1"/>
    <col min="10761" max="10761" width="19.21875" style="42" customWidth="1"/>
    <col min="10762" max="10762" width="16.44140625" style="42" customWidth="1"/>
    <col min="10763" max="10763" width="7.21875" style="42" customWidth="1"/>
    <col min="10764" max="10764" width="6.77734375" style="42" customWidth="1"/>
    <col min="10765" max="10765" width="11.21875" style="42" customWidth="1"/>
    <col min="10766" max="10767" width="6.5546875" style="42" customWidth="1"/>
    <col min="10768" max="10768" width="7.44140625" style="42" customWidth="1"/>
    <col min="10769" max="10769" width="7.21875" style="42" customWidth="1"/>
    <col min="10770" max="10774" width="9.21875" style="42" customWidth="1"/>
    <col min="10775" max="11008" width="9.21875" style="42"/>
    <col min="11009" max="11009" width="9.77734375" style="42" customWidth="1"/>
    <col min="11010" max="11010" width="68.21875" style="42" customWidth="1"/>
    <col min="11011" max="11011" width="11.77734375" style="42" customWidth="1"/>
    <col min="11012" max="11012" width="11.44140625" style="42" customWidth="1"/>
    <col min="11013" max="11013" width="9.21875" style="42" customWidth="1"/>
    <col min="11014" max="11014" width="12.5546875" style="42" customWidth="1"/>
    <col min="11015" max="11015" width="12.21875" style="42" customWidth="1"/>
    <col min="11016" max="11016" width="17.21875" style="42" customWidth="1"/>
    <col min="11017" max="11017" width="19.21875" style="42" customWidth="1"/>
    <col min="11018" max="11018" width="16.44140625" style="42" customWidth="1"/>
    <col min="11019" max="11019" width="7.21875" style="42" customWidth="1"/>
    <col min="11020" max="11020" width="6.77734375" style="42" customWidth="1"/>
    <col min="11021" max="11021" width="11.21875" style="42" customWidth="1"/>
    <col min="11022" max="11023" width="6.5546875" style="42" customWidth="1"/>
    <col min="11024" max="11024" width="7.44140625" style="42" customWidth="1"/>
    <col min="11025" max="11025" width="7.21875" style="42" customWidth="1"/>
    <col min="11026" max="11030" width="9.21875" style="42" customWidth="1"/>
    <col min="11031" max="11264" width="9.21875" style="42"/>
    <col min="11265" max="11265" width="9.77734375" style="42" customWidth="1"/>
    <col min="11266" max="11266" width="68.21875" style="42" customWidth="1"/>
    <col min="11267" max="11267" width="11.77734375" style="42" customWidth="1"/>
    <col min="11268" max="11268" width="11.44140625" style="42" customWidth="1"/>
    <col min="11269" max="11269" width="9.21875" style="42" customWidth="1"/>
    <col min="11270" max="11270" width="12.5546875" style="42" customWidth="1"/>
    <col min="11271" max="11271" width="12.21875" style="42" customWidth="1"/>
    <col min="11272" max="11272" width="17.21875" style="42" customWidth="1"/>
    <col min="11273" max="11273" width="19.21875" style="42" customWidth="1"/>
    <col min="11274" max="11274" width="16.44140625" style="42" customWidth="1"/>
    <col min="11275" max="11275" width="7.21875" style="42" customWidth="1"/>
    <col min="11276" max="11276" width="6.77734375" style="42" customWidth="1"/>
    <col min="11277" max="11277" width="11.21875" style="42" customWidth="1"/>
    <col min="11278" max="11279" width="6.5546875" style="42" customWidth="1"/>
    <col min="11280" max="11280" width="7.44140625" style="42" customWidth="1"/>
    <col min="11281" max="11281" width="7.21875" style="42" customWidth="1"/>
    <col min="11282" max="11286" width="9.21875" style="42" customWidth="1"/>
    <col min="11287" max="11520" width="9.21875" style="42"/>
    <col min="11521" max="11521" width="9.77734375" style="42" customWidth="1"/>
    <col min="11522" max="11522" width="68.21875" style="42" customWidth="1"/>
    <col min="11523" max="11523" width="11.77734375" style="42" customWidth="1"/>
    <col min="11524" max="11524" width="11.44140625" style="42" customWidth="1"/>
    <col min="11525" max="11525" width="9.21875" style="42" customWidth="1"/>
    <col min="11526" max="11526" width="12.5546875" style="42" customWidth="1"/>
    <col min="11527" max="11527" width="12.21875" style="42" customWidth="1"/>
    <col min="11528" max="11528" width="17.21875" style="42" customWidth="1"/>
    <col min="11529" max="11529" width="19.21875" style="42" customWidth="1"/>
    <col min="11530" max="11530" width="16.44140625" style="42" customWidth="1"/>
    <col min="11531" max="11531" width="7.21875" style="42" customWidth="1"/>
    <col min="11532" max="11532" width="6.77734375" style="42" customWidth="1"/>
    <col min="11533" max="11533" width="11.21875" style="42" customWidth="1"/>
    <col min="11534" max="11535" width="6.5546875" style="42" customWidth="1"/>
    <col min="11536" max="11536" width="7.44140625" style="42" customWidth="1"/>
    <col min="11537" max="11537" width="7.21875" style="42" customWidth="1"/>
    <col min="11538" max="11542" width="9.21875" style="42" customWidth="1"/>
    <col min="11543" max="11776" width="9.21875" style="42"/>
    <col min="11777" max="11777" width="9.77734375" style="42" customWidth="1"/>
    <col min="11778" max="11778" width="68.21875" style="42" customWidth="1"/>
    <col min="11779" max="11779" width="11.77734375" style="42" customWidth="1"/>
    <col min="11780" max="11780" width="11.44140625" style="42" customWidth="1"/>
    <col min="11781" max="11781" width="9.21875" style="42" customWidth="1"/>
    <col min="11782" max="11782" width="12.5546875" style="42" customWidth="1"/>
    <col min="11783" max="11783" width="12.21875" style="42" customWidth="1"/>
    <col min="11784" max="11784" width="17.21875" style="42" customWidth="1"/>
    <col min="11785" max="11785" width="19.21875" style="42" customWidth="1"/>
    <col min="11786" max="11786" width="16.44140625" style="42" customWidth="1"/>
    <col min="11787" max="11787" width="7.21875" style="42" customWidth="1"/>
    <col min="11788" max="11788" width="6.77734375" style="42" customWidth="1"/>
    <col min="11789" max="11789" width="11.21875" style="42" customWidth="1"/>
    <col min="11790" max="11791" width="6.5546875" style="42" customWidth="1"/>
    <col min="11792" max="11792" width="7.44140625" style="42" customWidth="1"/>
    <col min="11793" max="11793" width="7.21875" style="42" customWidth="1"/>
    <col min="11794" max="11798" width="9.21875" style="42" customWidth="1"/>
    <col min="11799" max="12032" width="9.21875" style="42"/>
    <col min="12033" max="12033" width="9.77734375" style="42" customWidth="1"/>
    <col min="12034" max="12034" width="68.21875" style="42" customWidth="1"/>
    <col min="12035" max="12035" width="11.77734375" style="42" customWidth="1"/>
    <col min="12036" max="12036" width="11.44140625" style="42" customWidth="1"/>
    <col min="12037" max="12037" width="9.21875" style="42" customWidth="1"/>
    <col min="12038" max="12038" width="12.5546875" style="42" customWidth="1"/>
    <col min="12039" max="12039" width="12.21875" style="42" customWidth="1"/>
    <col min="12040" max="12040" width="17.21875" style="42" customWidth="1"/>
    <col min="12041" max="12041" width="19.21875" style="42" customWidth="1"/>
    <col min="12042" max="12042" width="16.44140625" style="42" customWidth="1"/>
    <col min="12043" max="12043" width="7.21875" style="42" customWidth="1"/>
    <col min="12044" max="12044" width="6.77734375" style="42" customWidth="1"/>
    <col min="12045" max="12045" width="11.21875" style="42" customWidth="1"/>
    <col min="12046" max="12047" width="6.5546875" style="42" customWidth="1"/>
    <col min="12048" max="12048" width="7.44140625" style="42" customWidth="1"/>
    <col min="12049" max="12049" width="7.21875" style="42" customWidth="1"/>
    <col min="12050" max="12054" width="9.21875" style="42" customWidth="1"/>
    <col min="12055" max="12288" width="9.21875" style="42"/>
    <col min="12289" max="12289" width="9.77734375" style="42" customWidth="1"/>
    <col min="12290" max="12290" width="68.21875" style="42" customWidth="1"/>
    <col min="12291" max="12291" width="11.77734375" style="42" customWidth="1"/>
    <col min="12292" max="12292" width="11.44140625" style="42" customWidth="1"/>
    <col min="12293" max="12293" width="9.21875" style="42" customWidth="1"/>
    <col min="12294" max="12294" width="12.5546875" style="42" customWidth="1"/>
    <col min="12295" max="12295" width="12.21875" style="42" customWidth="1"/>
    <col min="12296" max="12296" width="17.21875" style="42" customWidth="1"/>
    <col min="12297" max="12297" width="19.21875" style="42" customWidth="1"/>
    <col min="12298" max="12298" width="16.44140625" style="42" customWidth="1"/>
    <col min="12299" max="12299" width="7.21875" style="42" customWidth="1"/>
    <col min="12300" max="12300" width="6.77734375" style="42" customWidth="1"/>
    <col min="12301" max="12301" width="11.21875" style="42" customWidth="1"/>
    <col min="12302" max="12303" width="6.5546875" style="42" customWidth="1"/>
    <col min="12304" max="12304" width="7.44140625" style="42" customWidth="1"/>
    <col min="12305" max="12305" width="7.21875" style="42" customWidth="1"/>
    <col min="12306" max="12310" width="9.21875" style="42" customWidth="1"/>
    <col min="12311" max="12544" width="9.21875" style="42"/>
    <col min="12545" max="12545" width="9.77734375" style="42" customWidth="1"/>
    <col min="12546" max="12546" width="68.21875" style="42" customWidth="1"/>
    <col min="12547" max="12547" width="11.77734375" style="42" customWidth="1"/>
    <col min="12548" max="12548" width="11.44140625" style="42" customWidth="1"/>
    <col min="12549" max="12549" width="9.21875" style="42" customWidth="1"/>
    <col min="12550" max="12550" width="12.5546875" style="42" customWidth="1"/>
    <col min="12551" max="12551" width="12.21875" style="42" customWidth="1"/>
    <col min="12552" max="12552" width="17.21875" style="42" customWidth="1"/>
    <col min="12553" max="12553" width="19.21875" style="42" customWidth="1"/>
    <col min="12554" max="12554" width="16.44140625" style="42" customWidth="1"/>
    <col min="12555" max="12555" width="7.21875" style="42" customWidth="1"/>
    <col min="12556" max="12556" width="6.77734375" style="42" customWidth="1"/>
    <col min="12557" max="12557" width="11.21875" style="42" customWidth="1"/>
    <col min="12558" max="12559" width="6.5546875" style="42" customWidth="1"/>
    <col min="12560" max="12560" width="7.44140625" style="42" customWidth="1"/>
    <col min="12561" max="12561" width="7.21875" style="42" customWidth="1"/>
    <col min="12562" max="12566" width="9.21875" style="42" customWidth="1"/>
    <col min="12567" max="12800" width="9.21875" style="42"/>
    <col min="12801" max="12801" width="9.77734375" style="42" customWidth="1"/>
    <col min="12802" max="12802" width="68.21875" style="42" customWidth="1"/>
    <col min="12803" max="12803" width="11.77734375" style="42" customWidth="1"/>
    <col min="12804" max="12804" width="11.44140625" style="42" customWidth="1"/>
    <col min="12805" max="12805" width="9.21875" style="42" customWidth="1"/>
    <col min="12806" max="12806" width="12.5546875" style="42" customWidth="1"/>
    <col min="12807" max="12807" width="12.21875" style="42" customWidth="1"/>
    <col min="12808" max="12808" width="17.21875" style="42" customWidth="1"/>
    <col min="12809" max="12809" width="19.21875" style="42" customWidth="1"/>
    <col min="12810" max="12810" width="16.44140625" style="42" customWidth="1"/>
    <col min="12811" max="12811" width="7.21875" style="42" customWidth="1"/>
    <col min="12812" max="12812" width="6.77734375" style="42" customWidth="1"/>
    <col min="12813" max="12813" width="11.21875" style="42" customWidth="1"/>
    <col min="12814" max="12815" width="6.5546875" style="42" customWidth="1"/>
    <col min="12816" max="12816" width="7.44140625" style="42" customWidth="1"/>
    <col min="12817" max="12817" width="7.21875" style="42" customWidth="1"/>
    <col min="12818" max="12822" width="9.21875" style="42" customWidth="1"/>
    <col min="12823" max="13056" width="9.21875" style="42"/>
    <col min="13057" max="13057" width="9.77734375" style="42" customWidth="1"/>
    <col min="13058" max="13058" width="68.21875" style="42" customWidth="1"/>
    <col min="13059" max="13059" width="11.77734375" style="42" customWidth="1"/>
    <col min="13060" max="13060" width="11.44140625" style="42" customWidth="1"/>
    <col min="13061" max="13061" width="9.21875" style="42" customWidth="1"/>
    <col min="13062" max="13062" width="12.5546875" style="42" customWidth="1"/>
    <col min="13063" max="13063" width="12.21875" style="42" customWidth="1"/>
    <col min="13064" max="13064" width="17.21875" style="42" customWidth="1"/>
    <col min="13065" max="13065" width="19.21875" style="42" customWidth="1"/>
    <col min="13066" max="13066" width="16.44140625" style="42" customWidth="1"/>
    <col min="13067" max="13067" width="7.21875" style="42" customWidth="1"/>
    <col min="13068" max="13068" width="6.77734375" style="42" customWidth="1"/>
    <col min="13069" max="13069" width="11.21875" style="42" customWidth="1"/>
    <col min="13070" max="13071" width="6.5546875" style="42" customWidth="1"/>
    <col min="13072" max="13072" width="7.44140625" style="42" customWidth="1"/>
    <col min="13073" max="13073" width="7.21875" style="42" customWidth="1"/>
    <col min="13074" max="13078" width="9.21875" style="42" customWidth="1"/>
    <col min="13079" max="13312" width="9.21875" style="42"/>
    <col min="13313" max="13313" width="9.77734375" style="42" customWidth="1"/>
    <col min="13314" max="13314" width="68.21875" style="42" customWidth="1"/>
    <col min="13315" max="13315" width="11.77734375" style="42" customWidth="1"/>
    <col min="13316" max="13316" width="11.44140625" style="42" customWidth="1"/>
    <col min="13317" max="13317" width="9.21875" style="42" customWidth="1"/>
    <col min="13318" max="13318" width="12.5546875" style="42" customWidth="1"/>
    <col min="13319" max="13319" width="12.21875" style="42" customWidth="1"/>
    <col min="13320" max="13320" width="17.21875" style="42" customWidth="1"/>
    <col min="13321" max="13321" width="19.21875" style="42" customWidth="1"/>
    <col min="13322" max="13322" width="16.44140625" style="42" customWidth="1"/>
    <col min="13323" max="13323" width="7.21875" style="42" customWidth="1"/>
    <col min="13324" max="13324" width="6.77734375" style="42" customWidth="1"/>
    <col min="13325" max="13325" width="11.21875" style="42" customWidth="1"/>
    <col min="13326" max="13327" width="6.5546875" style="42" customWidth="1"/>
    <col min="13328" max="13328" width="7.44140625" style="42" customWidth="1"/>
    <col min="13329" max="13329" width="7.21875" style="42" customWidth="1"/>
    <col min="13330" max="13334" width="9.21875" style="42" customWidth="1"/>
    <col min="13335" max="13568" width="9.21875" style="42"/>
    <col min="13569" max="13569" width="9.77734375" style="42" customWidth="1"/>
    <col min="13570" max="13570" width="68.21875" style="42" customWidth="1"/>
    <col min="13571" max="13571" width="11.77734375" style="42" customWidth="1"/>
    <col min="13572" max="13572" width="11.44140625" style="42" customWidth="1"/>
    <col min="13573" max="13573" width="9.21875" style="42" customWidth="1"/>
    <col min="13574" max="13574" width="12.5546875" style="42" customWidth="1"/>
    <col min="13575" max="13575" width="12.21875" style="42" customWidth="1"/>
    <col min="13576" max="13576" width="17.21875" style="42" customWidth="1"/>
    <col min="13577" max="13577" width="19.21875" style="42" customWidth="1"/>
    <col min="13578" max="13578" width="16.44140625" style="42" customWidth="1"/>
    <col min="13579" max="13579" width="7.21875" style="42" customWidth="1"/>
    <col min="13580" max="13580" width="6.77734375" style="42" customWidth="1"/>
    <col min="13581" max="13581" width="11.21875" style="42" customWidth="1"/>
    <col min="13582" max="13583" width="6.5546875" style="42" customWidth="1"/>
    <col min="13584" max="13584" width="7.44140625" style="42" customWidth="1"/>
    <col min="13585" max="13585" width="7.21875" style="42" customWidth="1"/>
    <col min="13586" max="13590" width="9.21875" style="42" customWidth="1"/>
    <col min="13591" max="13824" width="9.21875" style="42"/>
    <col min="13825" max="13825" width="9.77734375" style="42" customWidth="1"/>
    <col min="13826" max="13826" width="68.21875" style="42" customWidth="1"/>
    <col min="13827" max="13827" width="11.77734375" style="42" customWidth="1"/>
    <col min="13828" max="13828" width="11.44140625" style="42" customWidth="1"/>
    <col min="13829" max="13829" width="9.21875" style="42" customWidth="1"/>
    <col min="13830" max="13830" width="12.5546875" style="42" customWidth="1"/>
    <col min="13831" max="13831" width="12.21875" style="42" customWidth="1"/>
    <col min="13832" max="13832" width="17.21875" style="42" customWidth="1"/>
    <col min="13833" max="13833" width="19.21875" style="42" customWidth="1"/>
    <col min="13834" max="13834" width="16.44140625" style="42" customWidth="1"/>
    <col min="13835" max="13835" width="7.21875" style="42" customWidth="1"/>
    <col min="13836" max="13836" width="6.77734375" style="42" customWidth="1"/>
    <col min="13837" max="13837" width="11.21875" style="42" customWidth="1"/>
    <col min="13838" max="13839" width="6.5546875" style="42" customWidth="1"/>
    <col min="13840" max="13840" width="7.44140625" style="42" customWidth="1"/>
    <col min="13841" max="13841" width="7.21875" style="42" customWidth="1"/>
    <col min="13842" max="13846" width="9.21875" style="42" customWidth="1"/>
    <col min="13847" max="14080" width="9.21875" style="42"/>
    <col min="14081" max="14081" width="9.77734375" style="42" customWidth="1"/>
    <col min="14082" max="14082" width="68.21875" style="42" customWidth="1"/>
    <col min="14083" max="14083" width="11.77734375" style="42" customWidth="1"/>
    <col min="14084" max="14084" width="11.44140625" style="42" customWidth="1"/>
    <col min="14085" max="14085" width="9.21875" style="42" customWidth="1"/>
    <col min="14086" max="14086" width="12.5546875" style="42" customWidth="1"/>
    <col min="14087" max="14087" width="12.21875" style="42" customWidth="1"/>
    <col min="14088" max="14088" width="17.21875" style="42" customWidth="1"/>
    <col min="14089" max="14089" width="19.21875" style="42" customWidth="1"/>
    <col min="14090" max="14090" width="16.44140625" style="42" customWidth="1"/>
    <col min="14091" max="14091" width="7.21875" style="42" customWidth="1"/>
    <col min="14092" max="14092" width="6.77734375" style="42" customWidth="1"/>
    <col min="14093" max="14093" width="11.21875" style="42" customWidth="1"/>
    <col min="14094" max="14095" width="6.5546875" style="42" customWidth="1"/>
    <col min="14096" max="14096" width="7.44140625" style="42" customWidth="1"/>
    <col min="14097" max="14097" width="7.21875" style="42" customWidth="1"/>
    <col min="14098" max="14102" width="9.21875" style="42" customWidth="1"/>
    <col min="14103" max="14336" width="9.21875" style="42"/>
    <col min="14337" max="14337" width="9.77734375" style="42" customWidth="1"/>
    <col min="14338" max="14338" width="68.21875" style="42" customWidth="1"/>
    <col min="14339" max="14339" width="11.77734375" style="42" customWidth="1"/>
    <col min="14340" max="14340" width="11.44140625" style="42" customWidth="1"/>
    <col min="14341" max="14341" width="9.21875" style="42" customWidth="1"/>
    <col min="14342" max="14342" width="12.5546875" style="42" customWidth="1"/>
    <col min="14343" max="14343" width="12.21875" style="42" customWidth="1"/>
    <col min="14344" max="14344" width="17.21875" style="42" customWidth="1"/>
    <col min="14345" max="14345" width="19.21875" style="42" customWidth="1"/>
    <col min="14346" max="14346" width="16.44140625" style="42" customWidth="1"/>
    <col min="14347" max="14347" width="7.21875" style="42" customWidth="1"/>
    <col min="14348" max="14348" width="6.77734375" style="42" customWidth="1"/>
    <col min="14349" max="14349" width="11.21875" style="42" customWidth="1"/>
    <col min="14350" max="14351" width="6.5546875" style="42" customWidth="1"/>
    <col min="14352" max="14352" width="7.44140625" style="42" customWidth="1"/>
    <col min="14353" max="14353" width="7.21875" style="42" customWidth="1"/>
    <col min="14354" max="14358" width="9.21875" style="42" customWidth="1"/>
    <col min="14359" max="14592" width="9.21875" style="42"/>
    <col min="14593" max="14593" width="9.77734375" style="42" customWidth="1"/>
    <col min="14594" max="14594" width="68.21875" style="42" customWidth="1"/>
    <col min="14595" max="14595" width="11.77734375" style="42" customWidth="1"/>
    <col min="14596" max="14596" width="11.44140625" style="42" customWidth="1"/>
    <col min="14597" max="14597" width="9.21875" style="42" customWidth="1"/>
    <col min="14598" max="14598" width="12.5546875" style="42" customWidth="1"/>
    <col min="14599" max="14599" width="12.21875" style="42" customWidth="1"/>
    <col min="14600" max="14600" width="17.21875" style="42" customWidth="1"/>
    <col min="14601" max="14601" width="19.21875" style="42" customWidth="1"/>
    <col min="14602" max="14602" width="16.44140625" style="42" customWidth="1"/>
    <col min="14603" max="14603" width="7.21875" style="42" customWidth="1"/>
    <col min="14604" max="14604" width="6.77734375" style="42" customWidth="1"/>
    <col min="14605" max="14605" width="11.21875" style="42" customWidth="1"/>
    <col min="14606" max="14607" width="6.5546875" style="42" customWidth="1"/>
    <col min="14608" max="14608" width="7.44140625" style="42" customWidth="1"/>
    <col min="14609" max="14609" width="7.21875" style="42" customWidth="1"/>
    <col min="14610" max="14614" width="9.21875" style="42" customWidth="1"/>
    <col min="14615" max="14848" width="9.21875" style="42"/>
    <col min="14849" max="14849" width="9.77734375" style="42" customWidth="1"/>
    <col min="14850" max="14850" width="68.21875" style="42" customWidth="1"/>
    <col min="14851" max="14851" width="11.77734375" style="42" customWidth="1"/>
    <col min="14852" max="14852" width="11.44140625" style="42" customWidth="1"/>
    <col min="14853" max="14853" width="9.21875" style="42" customWidth="1"/>
    <col min="14854" max="14854" width="12.5546875" style="42" customWidth="1"/>
    <col min="14855" max="14855" width="12.21875" style="42" customWidth="1"/>
    <col min="14856" max="14856" width="17.21875" style="42" customWidth="1"/>
    <col min="14857" max="14857" width="19.21875" style="42" customWidth="1"/>
    <col min="14858" max="14858" width="16.44140625" style="42" customWidth="1"/>
    <col min="14859" max="14859" width="7.21875" style="42" customWidth="1"/>
    <col min="14860" max="14860" width="6.77734375" style="42" customWidth="1"/>
    <col min="14861" max="14861" width="11.21875" style="42" customWidth="1"/>
    <col min="14862" max="14863" width="6.5546875" style="42" customWidth="1"/>
    <col min="14864" max="14864" width="7.44140625" style="42" customWidth="1"/>
    <col min="14865" max="14865" width="7.21875" style="42" customWidth="1"/>
    <col min="14866" max="14870" width="9.21875" style="42" customWidth="1"/>
    <col min="14871" max="15104" width="9.21875" style="42"/>
    <col min="15105" max="15105" width="9.77734375" style="42" customWidth="1"/>
    <col min="15106" max="15106" width="68.21875" style="42" customWidth="1"/>
    <col min="15107" max="15107" width="11.77734375" style="42" customWidth="1"/>
    <col min="15108" max="15108" width="11.44140625" style="42" customWidth="1"/>
    <col min="15109" max="15109" width="9.21875" style="42" customWidth="1"/>
    <col min="15110" max="15110" width="12.5546875" style="42" customWidth="1"/>
    <col min="15111" max="15111" width="12.21875" style="42" customWidth="1"/>
    <col min="15112" max="15112" width="17.21875" style="42" customWidth="1"/>
    <col min="15113" max="15113" width="19.21875" style="42" customWidth="1"/>
    <col min="15114" max="15114" width="16.44140625" style="42" customWidth="1"/>
    <col min="15115" max="15115" width="7.21875" style="42" customWidth="1"/>
    <col min="15116" max="15116" width="6.77734375" style="42" customWidth="1"/>
    <col min="15117" max="15117" width="11.21875" style="42" customWidth="1"/>
    <col min="15118" max="15119" width="6.5546875" style="42" customWidth="1"/>
    <col min="15120" max="15120" width="7.44140625" style="42" customWidth="1"/>
    <col min="15121" max="15121" width="7.21875" style="42" customWidth="1"/>
    <col min="15122" max="15126" width="9.21875" style="42" customWidth="1"/>
    <col min="15127" max="15360" width="9.21875" style="42"/>
    <col min="15361" max="15361" width="9.77734375" style="42" customWidth="1"/>
    <col min="15362" max="15362" width="68.21875" style="42" customWidth="1"/>
    <col min="15363" max="15363" width="11.77734375" style="42" customWidth="1"/>
    <col min="15364" max="15364" width="11.44140625" style="42" customWidth="1"/>
    <col min="15365" max="15365" width="9.21875" style="42" customWidth="1"/>
    <col min="15366" max="15366" width="12.5546875" style="42" customWidth="1"/>
    <col min="15367" max="15367" width="12.21875" style="42" customWidth="1"/>
    <col min="15368" max="15368" width="17.21875" style="42" customWidth="1"/>
    <col min="15369" max="15369" width="19.21875" style="42" customWidth="1"/>
    <col min="15370" max="15370" width="16.44140625" style="42" customWidth="1"/>
    <col min="15371" max="15371" width="7.21875" style="42" customWidth="1"/>
    <col min="15372" max="15372" width="6.77734375" style="42" customWidth="1"/>
    <col min="15373" max="15373" width="11.21875" style="42" customWidth="1"/>
    <col min="15374" max="15375" width="6.5546875" style="42" customWidth="1"/>
    <col min="15376" max="15376" width="7.44140625" style="42" customWidth="1"/>
    <col min="15377" max="15377" width="7.21875" style="42" customWidth="1"/>
    <col min="15378" max="15382" width="9.21875" style="42" customWidth="1"/>
    <col min="15383" max="15616" width="9.21875" style="42"/>
    <col min="15617" max="15617" width="9.77734375" style="42" customWidth="1"/>
    <col min="15618" max="15618" width="68.21875" style="42" customWidth="1"/>
    <col min="15619" max="15619" width="11.77734375" style="42" customWidth="1"/>
    <col min="15620" max="15620" width="11.44140625" style="42" customWidth="1"/>
    <col min="15621" max="15621" width="9.21875" style="42" customWidth="1"/>
    <col min="15622" max="15622" width="12.5546875" style="42" customWidth="1"/>
    <col min="15623" max="15623" width="12.21875" style="42" customWidth="1"/>
    <col min="15624" max="15624" width="17.21875" style="42" customWidth="1"/>
    <col min="15625" max="15625" width="19.21875" style="42" customWidth="1"/>
    <col min="15626" max="15626" width="16.44140625" style="42" customWidth="1"/>
    <col min="15627" max="15627" width="7.21875" style="42" customWidth="1"/>
    <col min="15628" max="15628" width="6.77734375" style="42" customWidth="1"/>
    <col min="15629" max="15629" width="11.21875" style="42" customWidth="1"/>
    <col min="15630" max="15631" width="6.5546875" style="42" customWidth="1"/>
    <col min="15632" max="15632" width="7.44140625" style="42" customWidth="1"/>
    <col min="15633" max="15633" width="7.21875" style="42" customWidth="1"/>
    <col min="15634" max="15638" width="9.21875" style="42" customWidth="1"/>
    <col min="15639" max="15872" width="9.21875" style="42"/>
    <col min="15873" max="15873" width="9.77734375" style="42" customWidth="1"/>
    <col min="15874" max="15874" width="68.21875" style="42" customWidth="1"/>
    <col min="15875" max="15875" width="11.77734375" style="42" customWidth="1"/>
    <col min="15876" max="15876" width="11.44140625" style="42" customWidth="1"/>
    <col min="15877" max="15877" width="9.21875" style="42" customWidth="1"/>
    <col min="15878" max="15878" width="12.5546875" style="42" customWidth="1"/>
    <col min="15879" max="15879" width="12.21875" style="42" customWidth="1"/>
    <col min="15880" max="15880" width="17.21875" style="42" customWidth="1"/>
    <col min="15881" max="15881" width="19.21875" style="42" customWidth="1"/>
    <col min="15882" max="15882" width="16.44140625" style="42" customWidth="1"/>
    <col min="15883" max="15883" width="7.21875" style="42" customWidth="1"/>
    <col min="15884" max="15884" width="6.77734375" style="42" customWidth="1"/>
    <col min="15885" max="15885" width="11.21875" style="42" customWidth="1"/>
    <col min="15886" max="15887" width="6.5546875" style="42" customWidth="1"/>
    <col min="15888" max="15888" width="7.44140625" style="42" customWidth="1"/>
    <col min="15889" max="15889" width="7.21875" style="42" customWidth="1"/>
    <col min="15890" max="15894" width="9.21875" style="42" customWidth="1"/>
    <col min="15895" max="16128" width="9.21875" style="42"/>
    <col min="16129" max="16129" width="9.77734375" style="42" customWidth="1"/>
    <col min="16130" max="16130" width="68.21875" style="42" customWidth="1"/>
    <col min="16131" max="16131" width="11.77734375" style="42" customWidth="1"/>
    <col min="16132" max="16132" width="11.44140625" style="42" customWidth="1"/>
    <col min="16133" max="16133" width="9.21875" style="42" customWidth="1"/>
    <col min="16134" max="16134" width="12.5546875" style="42" customWidth="1"/>
    <col min="16135" max="16135" width="12.21875" style="42" customWidth="1"/>
    <col min="16136" max="16136" width="17.21875" style="42" customWidth="1"/>
    <col min="16137" max="16137" width="19.21875" style="42" customWidth="1"/>
    <col min="16138" max="16138" width="16.44140625" style="42" customWidth="1"/>
    <col min="16139" max="16139" width="7.21875" style="42" customWidth="1"/>
    <col min="16140" max="16140" width="6.77734375" style="42" customWidth="1"/>
    <col min="16141" max="16141" width="11.21875" style="42" customWidth="1"/>
    <col min="16142" max="16143" width="6.5546875" style="42" customWidth="1"/>
    <col min="16144" max="16144" width="7.44140625" style="42" customWidth="1"/>
    <col min="16145" max="16145" width="7.21875" style="42" customWidth="1"/>
    <col min="16146" max="16150" width="9.21875" style="42" customWidth="1"/>
    <col min="16151" max="16384" width="9.21875" style="42"/>
  </cols>
  <sheetData>
    <row r="1" spans="1:46" s="22" customFormat="1" ht="25.5" customHeight="1">
      <c r="A1" s="527" t="s">
        <v>261</v>
      </c>
      <c r="B1" s="528"/>
      <c r="C1" s="528"/>
      <c r="D1" s="528"/>
      <c r="E1" s="528"/>
      <c r="F1" s="528"/>
      <c r="G1" s="528"/>
      <c r="H1" s="528"/>
      <c r="I1" s="528"/>
      <c r="J1" s="528"/>
      <c r="K1" s="529"/>
    </row>
    <row r="2" spans="1:46" s="22" customFormat="1" ht="15" customHeight="1">
      <c r="A2" s="530" t="s">
        <v>88</v>
      </c>
      <c r="B2" s="531"/>
      <c r="C2" s="531"/>
      <c r="D2" s="531"/>
      <c r="E2" s="531"/>
      <c r="F2" s="531"/>
      <c r="G2" s="531"/>
      <c r="H2" s="531"/>
      <c r="I2" s="531"/>
      <c r="J2" s="531"/>
      <c r="K2" s="532"/>
    </row>
    <row r="3" spans="1:46" s="22" customFormat="1" ht="20.25" customHeight="1">
      <c r="A3" s="533" t="s">
        <v>834</v>
      </c>
      <c r="B3" s="534"/>
      <c r="C3" s="534"/>
      <c r="D3" s="534"/>
      <c r="E3" s="534"/>
      <c r="F3" s="534"/>
      <c r="G3" s="534"/>
      <c r="H3" s="534"/>
      <c r="I3" s="534"/>
      <c r="J3" s="534"/>
      <c r="K3" s="535"/>
    </row>
    <row r="4" spans="1:46" s="22" customFormat="1" ht="20.399999999999999">
      <c r="A4" s="381" t="s">
        <v>225</v>
      </c>
      <c r="B4" s="375"/>
      <c r="C4" s="375"/>
      <c r="D4" s="375"/>
      <c r="E4" s="375"/>
      <c r="F4" s="375"/>
      <c r="G4" s="375"/>
      <c r="H4" s="375"/>
      <c r="I4" s="375"/>
      <c r="J4" s="375"/>
      <c r="K4" s="382"/>
    </row>
    <row r="5" spans="1:46" s="22" customFormat="1" ht="30" customHeight="1">
      <c r="A5" s="548" t="s">
        <v>938</v>
      </c>
      <c r="B5" s="549"/>
      <c r="C5" s="549"/>
      <c r="D5" s="549"/>
      <c r="E5" s="549"/>
      <c r="F5" s="549"/>
      <c r="G5" s="549"/>
      <c r="H5" s="549"/>
      <c r="I5" s="549"/>
      <c r="J5" s="549"/>
      <c r="K5" s="550"/>
    </row>
    <row r="6" spans="1:46" s="22" customFormat="1" ht="13.05" customHeight="1" thickBot="1">
      <c r="A6" s="383" t="s">
        <v>863</v>
      </c>
      <c r="B6" s="23"/>
      <c r="C6" s="23"/>
      <c r="D6" s="23"/>
      <c r="E6" s="23"/>
      <c r="F6" s="23"/>
      <c r="I6" s="546" t="s">
        <v>194</v>
      </c>
      <c r="J6" s="546"/>
      <c r="K6" s="547"/>
    </row>
    <row r="7" spans="1:46" s="22" customFormat="1" ht="43.5" customHeight="1">
      <c r="A7" s="538" t="s">
        <v>1</v>
      </c>
      <c r="B7" s="540" t="s">
        <v>95</v>
      </c>
      <c r="C7" s="542" t="s">
        <v>4</v>
      </c>
      <c r="D7" s="543" t="s">
        <v>3</v>
      </c>
      <c r="E7" s="544" t="s">
        <v>96</v>
      </c>
      <c r="F7" s="544"/>
      <c r="G7" s="545" t="s">
        <v>97</v>
      </c>
      <c r="H7" s="545"/>
      <c r="I7" s="282" t="s">
        <v>98</v>
      </c>
      <c r="J7" s="282" t="s">
        <v>99</v>
      </c>
      <c r="K7" s="130" t="s">
        <v>81</v>
      </c>
    </row>
    <row r="8" spans="1:46" s="22" customFormat="1" ht="14.4" thickBot="1">
      <c r="A8" s="539"/>
      <c r="B8" s="541"/>
      <c r="C8" s="541"/>
      <c r="D8" s="541"/>
      <c r="E8" s="165" t="s">
        <v>5</v>
      </c>
      <c r="F8" s="165" t="s">
        <v>6</v>
      </c>
      <c r="G8" s="165" t="s">
        <v>5</v>
      </c>
      <c r="H8" s="166" t="s">
        <v>6</v>
      </c>
      <c r="I8" s="167"/>
      <c r="J8" s="166"/>
      <c r="K8" s="168"/>
    </row>
    <row r="9" spans="1:46" s="22" customFormat="1" ht="13.8">
      <c r="A9" s="159">
        <v>1</v>
      </c>
      <c r="B9" s="160">
        <v>2</v>
      </c>
      <c r="C9" s="161">
        <v>3</v>
      </c>
      <c r="D9" s="161">
        <v>4</v>
      </c>
      <c r="E9" s="161">
        <v>5</v>
      </c>
      <c r="F9" s="161" t="s">
        <v>100</v>
      </c>
      <c r="G9" s="162">
        <v>7</v>
      </c>
      <c r="H9" s="163" t="s">
        <v>101</v>
      </c>
      <c r="I9" s="161" t="s">
        <v>102</v>
      </c>
      <c r="J9" s="163">
        <v>10</v>
      </c>
      <c r="K9" s="164"/>
    </row>
    <row r="10" spans="1:46" s="29" customFormat="1" ht="17.399999999999999">
      <c r="A10" s="131"/>
      <c r="B10" s="25"/>
      <c r="C10" s="26"/>
      <c r="D10" s="26"/>
      <c r="E10" s="26"/>
      <c r="F10" s="26"/>
      <c r="G10" s="26"/>
      <c r="H10" s="26"/>
      <c r="I10" s="27"/>
      <c r="J10" s="117"/>
      <c r="K10" s="124"/>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row>
    <row r="11" spans="1:46" s="34" customFormat="1" ht="18.75" customHeight="1">
      <c r="A11" s="132"/>
      <c r="B11" s="30"/>
      <c r="C11" s="31"/>
      <c r="D11" s="31"/>
      <c r="E11" s="31"/>
      <c r="F11" s="31"/>
      <c r="G11" s="32"/>
      <c r="H11" s="32"/>
      <c r="I11" s="33"/>
      <c r="J11" s="117"/>
      <c r="K11" s="124"/>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row>
    <row r="12" spans="1:46" s="29" customFormat="1" ht="18" customHeight="1">
      <c r="A12" s="133"/>
      <c r="B12" s="35"/>
      <c r="C12" s="31"/>
      <c r="D12" s="31"/>
      <c r="E12" s="31"/>
      <c r="F12" s="31"/>
      <c r="G12" s="32"/>
      <c r="H12" s="32"/>
      <c r="I12" s="33"/>
      <c r="J12" s="117"/>
      <c r="K12" s="124"/>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row>
    <row r="13" spans="1:46" s="40" customFormat="1" ht="18.75" customHeight="1">
      <c r="A13" s="134"/>
      <c r="B13" s="36"/>
      <c r="C13" s="121"/>
      <c r="D13" s="121"/>
      <c r="E13" s="31"/>
      <c r="F13" s="121"/>
      <c r="G13" s="37"/>
      <c r="H13" s="37"/>
      <c r="I13" s="38"/>
      <c r="J13" s="118"/>
      <c r="K13" s="123"/>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row>
    <row r="14" spans="1:46" ht="18" customHeight="1">
      <c r="A14" s="135"/>
      <c r="B14" s="41"/>
      <c r="C14" s="121"/>
      <c r="D14" s="121"/>
      <c r="E14" s="31"/>
      <c r="F14" s="121"/>
      <c r="G14" s="37"/>
      <c r="H14" s="37"/>
      <c r="I14" s="38"/>
      <c r="J14" s="118"/>
      <c r="K14" s="123"/>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row>
    <row r="15" spans="1:46" ht="18" customHeight="1">
      <c r="A15" s="135"/>
      <c r="B15" s="41"/>
      <c r="C15" s="121"/>
      <c r="D15" s="121"/>
      <c r="E15" s="31"/>
      <c r="F15" s="121"/>
      <c r="G15" s="37"/>
      <c r="H15" s="37"/>
      <c r="I15" s="38"/>
      <c r="J15" s="118"/>
      <c r="K15" s="123"/>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row>
    <row r="16" spans="1:46" ht="18" customHeight="1">
      <c r="A16" s="135"/>
      <c r="B16" s="43"/>
      <c r="C16" s="121"/>
      <c r="D16" s="121"/>
      <c r="E16" s="31"/>
      <c r="F16" s="121"/>
      <c r="G16" s="37"/>
      <c r="H16" s="37"/>
      <c r="I16" s="38"/>
      <c r="J16" s="118"/>
      <c r="K16" s="123"/>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row>
    <row r="17" spans="1:68" s="51" customFormat="1">
      <c r="A17" s="136"/>
      <c r="B17" s="44"/>
      <c r="C17" s="45"/>
      <c r="D17" s="46"/>
      <c r="E17" s="47"/>
      <c r="F17" s="47"/>
      <c r="G17" s="48"/>
      <c r="H17" s="48"/>
      <c r="I17" s="49"/>
      <c r="J17" s="119"/>
      <c r="K17" s="124"/>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50"/>
    </row>
    <row r="18" spans="1:68" ht="18" customHeight="1">
      <c r="A18" s="135"/>
      <c r="B18" s="43"/>
      <c r="C18" s="52"/>
      <c r="D18" s="52"/>
      <c r="E18" s="53"/>
      <c r="F18" s="52"/>
      <c r="G18" s="52"/>
      <c r="H18" s="52"/>
      <c r="I18" s="52"/>
      <c r="J18" s="120"/>
      <c r="K18" s="137"/>
      <c r="L18" s="54"/>
      <c r="M18" s="54"/>
      <c r="N18" s="54"/>
    </row>
    <row r="19" spans="1:68" ht="33.75" customHeight="1" thickBot="1">
      <c r="A19" s="125"/>
      <c r="B19" s="126" t="s">
        <v>865</v>
      </c>
      <c r="C19" s="127"/>
      <c r="D19" s="127"/>
      <c r="E19" s="128"/>
      <c r="F19" s="127"/>
      <c r="G19" s="127"/>
      <c r="H19" s="127"/>
      <c r="I19" s="127"/>
      <c r="J19" s="127"/>
      <c r="K19" s="129"/>
      <c r="L19" s="54"/>
      <c r="M19" s="54"/>
      <c r="N19" s="54"/>
      <c r="O19" s="42">
        <v>0</v>
      </c>
    </row>
    <row r="20" spans="1:68" s="59" customFormat="1">
      <c r="A20" s="384" t="s">
        <v>103</v>
      </c>
      <c r="B20" s="55" t="s">
        <v>104</v>
      </c>
      <c r="C20" s="56"/>
      <c r="D20" s="56"/>
      <c r="E20" s="56"/>
      <c r="F20" s="56"/>
      <c r="G20" s="56"/>
      <c r="H20" s="57"/>
      <c r="I20" s="58"/>
      <c r="J20" s="58"/>
      <c r="K20" s="385"/>
    </row>
    <row r="21" spans="1:68" s="59" customFormat="1">
      <c r="A21" s="384"/>
      <c r="B21" s="536" t="s">
        <v>105</v>
      </c>
      <c r="C21" s="536"/>
      <c r="D21" s="536"/>
      <c r="E21" s="536"/>
      <c r="F21" s="536"/>
      <c r="G21" s="536"/>
      <c r="H21" s="536"/>
      <c r="I21" s="58"/>
      <c r="J21" s="58"/>
      <c r="K21" s="385"/>
    </row>
    <row r="22" spans="1:68" s="60" customFormat="1" ht="13.8">
      <c r="A22" s="384" t="s">
        <v>106</v>
      </c>
      <c r="B22" s="376" t="s">
        <v>107</v>
      </c>
      <c r="C22" s="376"/>
      <c r="D22" s="376"/>
      <c r="E22" s="376"/>
      <c r="F22" s="376"/>
      <c r="G22" s="376"/>
      <c r="H22" s="376"/>
      <c r="I22" s="376"/>
      <c r="J22" s="376"/>
      <c r="K22" s="386"/>
    </row>
    <row r="23" spans="1:68" s="60" customFormat="1" ht="13.8">
      <c r="A23" s="384" t="s">
        <v>108</v>
      </c>
      <c r="B23" s="376" t="s">
        <v>109</v>
      </c>
      <c r="C23" s="56"/>
      <c r="D23" s="56"/>
      <c r="E23" s="56"/>
      <c r="F23" s="56"/>
      <c r="G23" s="56"/>
      <c r="H23" s="57"/>
      <c r="I23" s="58"/>
      <c r="J23" s="58"/>
      <c r="K23" s="386"/>
    </row>
    <row r="24" spans="1:68" s="60" customFormat="1" ht="18.600000000000001">
      <c r="A24" s="384"/>
      <c r="B24" s="377" t="s">
        <v>110</v>
      </c>
      <c r="C24" s="56"/>
      <c r="D24" s="56"/>
      <c r="E24" s="56"/>
      <c r="F24" s="56"/>
      <c r="G24" s="56"/>
      <c r="H24" s="57"/>
      <c r="I24" s="58"/>
      <c r="J24" s="58"/>
      <c r="K24" s="386"/>
    </row>
    <row r="25" spans="1:68" s="60" customFormat="1" ht="41.25" customHeight="1">
      <c r="A25" s="384"/>
      <c r="B25" s="537" t="s">
        <v>111</v>
      </c>
      <c r="C25" s="537"/>
      <c r="D25" s="537"/>
      <c r="E25" s="537"/>
      <c r="F25" s="537"/>
      <c r="G25" s="537"/>
      <c r="H25" s="537"/>
      <c r="I25" s="537"/>
      <c r="J25" s="537"/>
      <c r="K25" s="386"/>
    </row>
    <row r="26" spans="1:68" s="60" customFormat="1" ht="27.75" customHeight="1">
      <c r="A26" s="384"/>
      <c r="B26" s="376"/>
      <c r="C26" s="56"/>
      <c r="D26" s="56"/>
      <c r="E26" s="56"/>
      <c r="F26" s="56"/>
      <c r="G26" s="56"/>
      <c r="H26" s="57"/>
      <c r="I26" s="58"/>
      <c r="J26" s="58"/>
      <c r="K26" s="386"/>
    </row>
    <row r="27" spans="1:68" s="22" customFormat="1" ht="13.8">
      <c r="A27" s="387"/>
      <c r="B27" s="378" t="s">
        <v>112</v>
      </c>
      <c r="C27" s="62"/>
      <c r="D27" s="63"/>
      <c r="E27" s="63"/>
      <c r="F27" s="379"/>
      <c r="G27" s="380" t="s">
        <v>113</v>
      </c>
      <c r="H27" s="379"/>
      <c r="K27" s="382"/>
    </row>
    <row r="28" spans="1:68" s="22" customFormat="1" ht="13.8">
      <c r="A28" s="387"/>
      <c r="B28" s="378" t="s">
        <v>114</v>
      </c>
      <c r="C28" s="65"/>
      <c r="D28" s="66" t="s">
        <v>115</v>
      </c>
      <c r="E28" s="285"/>
      <c r="F28" s="379"/>
      <c r="G28" s="379"/>
      <c r="H28" s="379"/>
      <c r="K28" s="382"/>
    </row>
    <row r="29" spans="1:68" s="22" customFormat="1" ht="13.8">
      <c r="A29" s="387"/>
      <c r="B29" s="67" t="s">
        <v>116</v>
      </c>
      <c r="C29" s="68"/>
      <c r="D29" s="66" t="s">
        <v>115</v>
      </c>
      <c r="E29" s="286"/>
      <c r="F29" s="379"/>
      <c r="G29" s="379"/>
      <c r="H29" s="379"/>
      <c r="K29" s="382"/>
    </row>
    <row r="30" spans="1:68" s="22" customFormat="1" ht="13.8">
      <c r="A30" s="387"/>
      <c r="B30" s="67" t="s">
        <v>117</v>
      </c>
      <c r="C30" s="69"/>
      <c r="D30" s="66" t="s">
        <v>115</v>
      </c>
      <c r="E30" s="286"/>
      <c r="F30" s="379"/>
      <c r="G30" s="379"/>
      <c r="H30" s="379"/>
      <c r="K30" s="382"/>
    </row>
    <row r="31" spans="1:68" s="22" customFormat="1" ht="14.4" thickBot="1">
      <c r="A31" s="388"/>
      <c r="B31" s="389" t="s">
        <v>118</v>
      </c>
      <c r="C31" s="390"/>
      <c r="D31" s="391" t="s">
        <v>115</v>
      </c>
      <c r="E31" s="392"/>
      <c r="F31" s="393"/>
      <c r="G31" s="393"/>
      <c r="H31" s="393"/>
      <c r="I31" s="394"/>
      <c r="J31" s="394"/>
      <c r="K31" s="395"/>
    </row>
  </sheetData>
  <sheetProtection formatColumns="0" formatRows="0" selectLockedCells="1"/>
  <mergeCells count="13">
    <mergeCell ref="A1:K1"/>
    <mergeCell ref="A2:K2"/>
    <mergeCell ref="A3:K3"/>
    <mergeCell ref="B21:H21"/>
    <mergeCell ref="B25:J25"/>
    <mergeCell ref="A7:A8"/>
    <mergeCell ref="B7:B8"/>
    <mergeCell ref="C7:C8"/>
    <mergeCell ref="D7:D8"/>
    <mergeCell ref="E7:F7"/>
    <mergeCell ref="G7:H7"/>
    <mergeCell ref="I6:K6"/>
    <mergeCell ref="A5:K5"/>
  </mergeCells>
  <printOptions horizontalCentered="1"/>
  <pageMargins left="0.25" right="0.25" top="0.75" bottom="0.75" header="0.3" footer="0.3"/>
  <pageSetup paperSize="9" scale="75" orientation="landscape" r:id="rId1"/>
  <headerFooter alignWithMargins="0">
    <oddHeader xml:space="preserve">&amp;LKohalpur Nepalgunj 132 kV Transmission Line Project&amp;RSchedule No. 2B
</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N25"/>
  <sheetViews>
    <sheetView showZeros="0" view="pageBreakPreview" zoomScale="68" zoomScaleNormal="100" zoomScaleSheetLayoutView="68" workbookViewId="0">
      <selection activeCell="N11" sqref="N11"/>
    </sheetView>
  </sheetViews>
  <sheetFormatPr defaultColWidth="9.21875" defaultRowHeight="15"/>
  <cols>
    <col min="1" max="1" width="8.5546875" style="71" customWidth="1"/>
    <col min="2" max="2" width="74" style="72" customWidth="1"/>
    <col min="3" max="4" width="8.77734375" style="42" customWidth="1"/>
    <col min="5" max="5" width="10.77734375" style="42" customWidth="1"/>
    <col min="6" max="7" width="11" style="42" customWidth="1"/>
    <col min="8" max="8" width="12.109375" style="42" customWidth="1"/>
    <col min="9" max="9" width="11.21875" style="42" customWidth="1"/>
    <col min="10" max="11" width="6.5546875" style="42" customWidth="1"/>
    <col min="12" max="12" width="7.44140625" style="42" customWidth="1"/>
    <col min="13" max="13" width="7.21875" style="42" customWidth="1"/>
    <col min="14" max="18" width="9.21875" style="42" customWidth="1"/>
    <col min="19" max="256" width="9.21875" style="42"/>
    <col min="257" max="257" width="9.77734375" style="42" customWidth="1"/>
    <col min="258" max="258" width="62.5546875" style="42" customWidth="1"/>
    <col min="259" max="260" width="8.77734375" style="42" customWidth="1"/>
    <col min="261" max="261" width="10.44140625" style="42" customWidth="1"/>
    <col min="262" max="262" width="9.5546875" style="42" customWidth="1"/>
    <col min="263" max="263" width="14" style="42" customWidth="1"/>
    <col min="264" max="264" width="11" style="42" customWidth="1"/>
    <col min="265" max="265" width="11.21875" style="42" customWidth="1"/>
    <col min="266" max="267" width="6.5546875" style="42" customWidth="1"/>
    <col min="268" max="268" width="7.44140625" style="42" customWidth="1"/>
    <col min="269" max="269" width="7.21875" style="42" customWidth="1"/>
    <col min="270" max="274" width="9.21875" style="42" customWidth="1"/>
    <col min="275" max="512" width="9.21875" style="42"/>
    <col min="513" max="513" width="9.77734375" style="42" customWidth="1"/>
    <col min="514" max="514" width="62.5546875" style="42" customWidth="1"/>
    <col min="515" max="516" width="8.77734375" style="42" customWidth="1"/>
    <col min="517" max="517" width="10.44140625" style="42" customWidth="1"/>
    <col min="518" max="518" width="9.5546875" style="42" customWidth="1"/>
    <col min="519" max="519" width="14" style="42" customWidth="1"/>
    <col min="520" max="520" width="11" style="42" customWidth="1"/>
    <col min="521" max="521" width="11.21875" style="42" customWidth="1"/>
    <col min="522" max="523" width="6.5546875" style="42" customWidth="1"/>
    <col min="524" max="524" width="7.44140625" style="42" customWidth="1"/>
    <col min="525" max="525" width="7.21875" style="42" customWidth="1"/>
    <col min="526" max="530" width="9.21875" style="42" customWidth="1"/>
    <col min="531" max="768" width="9.21875" style="42"/>
    <col min="769" max="769" width="9.77734375" style="42" customWidth="1"/>
    <col min="770" max="770" width="62.5546875" style="42" customWidth="1"/>
    <col min="771" max="772" width="8.77734375" style="42" customWidth="1"/>
    <col min="773" max="773" width="10.44140625" style="42" customWidth="1"/>
    <col min="774" max="774" width="9.5546875" style="42" customWidth="1"/>
    <col min="775" max="775" width="14" style="42" customWidth="1"/>
    <col min="776" max="776" width="11" style="42" customWidth="1"/>
    <col min="777" max="777" width="11.21875" style="42" customWidth="1"/>
    <col min="778" max="779" width="6.5546875" style="42" customWidth="1"/>
    <col min="780" max="780" width="7.44140625" style="42" customWidth="1"/>
    <col min="781" max="781" width="7.21875" style="42" customWidth="1"/>
    <col min="782" max="786" width="9.21875" style="42" customWidth="1"/>
    <col min="787" max="1024" width="9.21875" style="42"/>
    <col min="1025" max="1025" width="9.77734375" style="42" customWidth="1"/>
    <col min="1026" max="1026" width="62.5546875" style="42" customWidth="1"/>
    <col min="1027" max="1028" width="8.77734375" style="42" customWidth="1"/>
    <col min="1029" max="1029" width="10.44140625" style="42" customWidth="1"/>
    <col min="1030" max="1030" width="9.5546875" style="42" customWidth="1"/>
    <col min="1031" max="1031" width="14" style="42" customWidth="1"/>
    <col min="1032" max="1032" width="11" style="42" customWidth="1"/>
    <col min="1033" max="1033" width="11.21875" style="42" customWidth="1"/>
    <col min="1034" max="1035" width="6.5546875" style="42" customWidth="1"/>
    <col min="1036" max="1036" width="7.44140625" style="42" customWidth="1"/>
    <col min="1037" max="1037" width="7.21875" style="42" customWidth="1"/>
    <col min="1038" max="1042" width="9.21875" style="42" customWidth="1"/>
    <col min="1043" max="1280" width="9.21875" style="42"/>
    <col min="1281" max="1281" width="9.77734375" style="42" customWidth="1"/>
    <col min="1282" max="1282" width="62.5546875" style="42" customWidth="1"/>
    <col min="1283" max="1284" width="8.77734375" style="42" customWidth="1"/>
    <col min="1285" max="1285" width="10.44140625" style="42" customWidth="1"/>
    <col min="1286" max="1286" width="9.5546875" style="42" customWidth="1"/>
    <col min="1287" max="1287" width="14" style="42" customWidth="1"/>
    <col min="1288" max="1288" width="11" style="42" customWidth="1"/>
    <col min="1289" max="1289" width="11.21875" style="42" customWidth="1"/>
    <col min="1290" max="1291" width="6.5546875" style="42" customWidth="1"/>
    <col min="1292" max="1292" width="7.44140625" style="42" customWidth="1"/>
    <col min="1293" max="1293" width="7.21875" style="42" customWidth="1"/>
    <col min="1294" max="1298" width="9.21875" style="42" customWidth="1"/>
    <col min="1299" max="1536" width="9.21875" style="42"/>
    <col min="1537" max="1537" width="9.77734375" style="42" customWidth="1"/>
    <col min="1538" max="1538" width="62.5546875" style="42" customWidth="1"/>
    <col min="1539" max="1540" width="8.77734375" style="42" customWidth="1"/>
    <col min="1541" max="1541" width="10.44140625" style="42" customWidth="1"/>
    <col min="1542" max="1542" width="9.5546875" style="42" customWidth="1"/>
    <col min="1543" max="1543" width="14" style="42" customWidth="1"/>
    <col min="1544" max="1544" width="11" style="42" customWidth="1"/>
    <col min="1545" max="1545" width="11.21875" style="42" customWidth="1"/>
    <col min="1546" max="1547" width="6.5546875" style="42" customWidth="1"/>
    <col min="1548" max="1548" width="7.44140625" style="42" customWidth="1"/>
    <col min="1549" max="1549" width="7.21875" style="42" customWidth="1"/>
    <col min="1550" max="1554" width="9.21875" style="42" customWidth="1"/>
    <col min="1555" max="1792" width="9.21875" style="42"/>
    <col min="1793" max="1793" width="9.77734375" style="42" customWidth="1"/>
    <col min="1794" max="1794" width="62.5546875" style="42" customWidth="1"/>
    <col min="1795" max="1796" width="8.77734375" style="42" customWidth="1"/>
    <col min="1797" max="1797" width="10.44140625" style="42" customWidth="1"/>
    <col min="1798" max="1798" width="9.5546875" style="42" customWidth="1"/>
    <col min="1799" max="1799" width="14" style="42" customWidth="1"/>
    <col min="1800" max="1800" width="11" style="42" customWidth="1"/>
    <col min="1801" max="1801" width="11.21875" style="42" customWidth="1"/>
    <col min="1802" max="1803" width="6.5546875" style="42" customWidth="1"/>
    <col min="1804" max="1804" width="7.44140625" style="42" customWidth="1"/>
    <col min="1805" max="1805" width="7.21875" style="42" customWidth="1"/>
    <col min="1806" max="1810" width="9.21875" style="42" customWidth="1"/>
    <col min="1811" max="2048" width="9.21875" style="42"/>
    <col min="2049" max="2049" width="9.77734375" style="42" customWidth="1"/>
    <col min="2050" max="2050" width="62.5546875" style="42" customWidth="1"/>
    <col min="2051" max="2052" width="8.77734375" style="42" customWidth="1"/>
    <col min="2053" max="2053" width="10.44140625" style="42" customWidth="1"/>
    <col min="2054" max="2054" width="9.5546875" style="42" customWidth="1"/>
    <col min="2055" max="2055" width="14" style="42" customWidth="1"/>
    <col min="2056" max="2056" width="11" style="42" customWidth="1"/>
    <col min="2057" max="2057" width="11.21875" style="42" customWidth="1"/>
    <col min="2058" max="2059" width="6.5546875" style="42" customWidth="1"/>
    <col min="2060" max="2060" width="7.44140625" style="42" customWidth="1"/>
    <col min="2061" max="2061" width="7.21875" style="42" customWidth="1"/>
    <col min="2062" max="2066" width="9.21875" style="42" customWidth="1"/>
    <col min="2067" max="2304" width="9.21875" style="42"/>
    <col min="2305" max="2305" width="9.77734375" style="42" customWidth="1"/>
    <col min="2306" max="2306" width="62.5546875" style="42" customWidth="1"/>
    <col min="2307" max="2308" width="8.77734375" style="42" customWidth="1"/>
    <col min="2309" max="2309" width="10.44140625" style="42" customWidth="1"/>
    <col min="2310" max="2310" width="9.5546875" style="42" customWidth="1"/>
    <col min="2311" max="2311" width="14" style="42" customWidth="1"/>
    <col min="2312" max="2312" width="11" style="42" customWidth="1"/>
    <col min="2313" max="2313" width="11.21875" style="42" customWidth="1"/>
    <col min="2314" max="2315" width="6.5546875" style="42" customWidth="1"/>
    <col min="2316" max="2316" width="7.44140625" style="42" customWidth="1"/>
    <col min="2317" max="2317" width="7.21875" style="42" customWidth="1"/>
    <col min="2318" max="2322" width="9.21875" style="42" customWidth="1"/>
    <col min="2323" max="2560" width="9.21875" style="42"/>
    <col min="2561" max="2561" width="9.77734375" style="42" customWidth="1"/>
    <col min="2562" max="2562" width="62.5546875" style="42" customWidth="1"/>
    <col min="2563" max="2564" width="8.77734375" style="42" customWidth="1"/>
    <col min="2565" max="2565" width="10.44140625" style="42" customWidth="1"/>
    <col min="2566" max="2566" width="9.5546875" style="42" customWidth="1"/>
    <col min="2567" max="2567" width="14" style="42" customWidth="1"/>
    <col min="2568" max="2568" width="11" style="42" customWidth="1"/>
    <col min="2569" max="2569" width="11.21875" style="42" customWidth="1"/>
    <col min="2570" max="2571" width="6.5546875" style="42" customWidth="1"/>
    <col min="2572" max="2572" width="7.44140625" style="42" customWidth="1"/>
    <col min="2573" max="2573" width="7.21875" style="42" customWidth="1"/>
    <col min="2574" max="2578" width="9.21875" style="42" customWidth="1"/>
    <col min="2579" max="2816" width="9.21875" style="42"/>
    <col min="2817" max="2817" width="9.77734375" style="42" customWidth="1"/>
    <col min="2818" max="2818" width="62.5546875" style="42" customWidth="1"/>
    <col min="2819" max="2820" width="8.77734375" style="42" customWidth="1"/>
    <col min="2821" max="2821" width="10.44140625" style="42" customWidth="1"/>
    <col min="2822" max="2822" width="9.5546875" style="42" customWidth="1"/>
    <col min="2823" max="2823" width="14" style="42" customWidth="1"/>
    <col min="2824" max="2824" width="11" style="42" customWidth="1"/>
    <col min="2825" max="2825" width="11.21875" style="42" customWidth="1"/>
    <col min="2826" max="2827" width="6.5546875" style="42" customWidth="1"/>
    <col min="2828" max="2828" width="7.44140625" style="42" customWidth="1"/>
    <col min="2829" max="2829" width="7.21875" style="42" customWidth="1"/>
    <col min="2830" max="2834" width="9.21875" style="42" customWidth="1"/>
    <col min="2835" max="3072" width="9.21875" style="42"/>
    <col min="3073" max="3073" width="9.77734375" style="42" customWidth="1"/>
    <col min="3074" max="3074" width="62.5546875" style="42" customWidth="1"/>
    <col min="3075" max="3076" width="8.77734375" style="42" customWidth="1"/>
    <col min="3077" max="3077" width="10.44140625" style="42" customWidth="1"/>
    <col min="3078" max="3078" width="9.5546875" style="42" customWidth="1"/>
    <col min="3079" max="3079" width="14" style="42" customWidth="1"/>
    <col min="3080" max="3080" width="11" style="42" customWidth="1"/>
    <col min="3081" max="3081" width="11.21875" style="42" customWidth="1"/>
    <col min="3082" max="3083" width="6.5546875" style="42" customWidth="1"/>
    <col min="3084" max="3084" width="7.44140625" style="42" customWidth="1"/>
    <col min="3085" max="3085" width="7.21875" style="42" customWidth="1"/>
    <col min="3086" max="3090" width="9.21875" style="42" customWidth="1"/>
    <col min="3091" max="3328" width="9.21875" style="42"/>
    <col min="3329" max="3329" width="9.77734375" style="42" customWidth="1"/>
    <col min="3330" max="3330" width="62.5546875" style="42" customWidth="1"/>
    <col min="3331" max="3332" width="8.77734375" style="42" customWidth="1"/>
    <col min="3333" max="3333" width="10.44140625" style="42" customWidth="1"/>
    <col min="3334" max="3334" width="9.5546875" style="42" customWidth="1"/>
    <col min="3335" max="3335" width="14" style="42" customWidth="1"/>
    <col min="3336" max="3336" width="11" style="42" customWidth="1"/>
    <col min="3337" max="3337" width="11.21875" style="42" customWidth="1"/>
    <col min="3338" max="3339" width="6.5546875" style="42" customWidth="1"/>
    <col min="3340" max="3340" width="7.44140625" style="42" customWidth="1"/>
    <col min="3341" max="3341" width="7.21875" style="42" customWidth="1"/>
    <col min="3342" max="3346" width="9.21875" style="42" customWidth="1"/>
    <col min="3347" max="3584" width="9.21875" style="42"/>
    <col min="3585" max="3585" width="9.77734375" style="42" customWidth="1"/>
    <col min="3586" max="3586" width="62.5546875" style="42" customWidth="1"/>
    <col min="3587" max="3588" width="8.77734375" style="42" customWidth="1"/>
    <col min="3589" max="3589" width="10.44140625" style="42" customWidth="1"/>
    <col min="3590" max="3590" width="9.5546875" style="42" customWidth="1"/>
    <col min="3591" max="3591" width="14" style="42" customWidth="1"/>
    <col min="3592" max="3592" width="11" style="42" customWidth="1"/>
    <col min="3593" max="3593" width="11.21875" style="42" customWidth="1"/>
    <col min="3594" max="3595" width="6.5546875" style="42" customWidth="1"/>
    <col min="3596" max="3596" width="7.44140625" style="42" customWidth="1"/>
    <col min="3597" max="3597" width="7.21875" style="42" customWidth="1"/>
    <col min="3598" max="3602" width="9.21875" style="42" customWidth="1"/>
    <col min="3603" max="3840" width="9.21875" style="42"/>
    <col min="3841" max="3841" width="9.77734375" style="42" customWidth="1"/>
    <col min="3842" max="3842" width="62.5546875" style="42" customWidth="1"/>
    <col min="3843" max="3844" width="8.77734375" style="42" customWidth="1"/>
    <col min="3845" max="3845" width="10.44140625" style="42" customWidth="1"/>
    <col min="3846" max="3846" width="9.5546875" style="42" customWidth="1"/>
    <col min="3847" max="3847" width="14" style="42" customWidth="1"/>
    <col min="3848" max="3848" width="11" style="42" customWidth="1"/>
    <col min="3849" max="3849" width="11.21875" style="42" customWidth="1"/>
    <col min="3850" max="3851" width="6.5546875" style="42" customWidth="1"/>
    <col min="3852" max="3852" width="7.44140625" style="42" customWidth="1"/>
    <col min="3853" max="3853" width="7.21875" style="42" customWidth="1"/>
    <col min="3854" max="3858" width="9.21875" style="42" customWidth="1"/>
    <col min="3859" max="4096" width="9.21875" style="42"/>
    <col min="4097" max="4097" width="9.77734375" style="42" customWidth="1"/>
    <col min="4098" max="4098" width="62.5546875" style="42" customWidth="1"/>
    <col min="4099" max="4100" width="8.77734375" style="42" customWidth="1"/>
    <col min="4101" max="4101" width="10.44140625" style="42" customWidth="1"/>
    <col min="4102" max="4102" width="9.5546875" style="42" customWidth="1"/>
    <col min="4103" max="4103" width="14" style="42" customWidth="1"/>
    <col min="4104" max="4104" width="11" style="42" customWidth="1"/>
    <col min="4105" max="4105" width="11.21875" style="42" customWidth="1"/>
    <col min="4106" max="4107" width="6.5546875" style="42" customWidth="1"/>
    <col min="4108" max="4108" width="7.44140625" style="42" customWidth="1"/>
    <col min="4109" max="4109" width="7.21875" style="42" customWidth="1"/>
    <col min="4110" max="4114" width="9.21875" style="42" customWidth="1"/>
    <col min="4115" max="4352" width="9.21875" style="42"/>
    <col min="4353" max="4353" width="9.77734375" style="42" customWidth="1"/>
    <col min="4354" max="4354" width="62.5546875" style="42" customWidth="1"/>
    <col min="4355" max="4356" width="8.77734375" style="42" customWidth="1"/>
    <col min="4357" max="4357" width="10.44140625" style="42" customWidth="1"/>
    <col min="4358" max="4358" width="9.5546875" style="42" customWidth="1"/>
    <col min="4359" max="4359" width="14" style="42" customWidth="1"/>
    <col min="4360" max="4360" width="11" style="42" customWidth="1"/>
    <col min="4361" max="4361" width="11.21875" style="42" customWidth="1"/>
    <col min="4362" max="4363" width="6.5546875" style="42" customWidth="1"/>
    <col min="4364" max="4364" width="7.44140625" style="42" customWidth="1"/>
    <col min="4365" max="4365" width="7.21875" style="42" customWidth="1"/>
    <col min="4366" max="4370" width="9.21875" style="42" customWidth="1"/>
    <col min="4371" max="4608" width="9.21875" style="42"/>
    <col min="4609" max="4609" width="9.77734375" style="42" customWidth="1"/>
    <col min="4610" max="4610" width="62.5546875" style="42" customWidth="1"/>
    <col min="4611" max="4612" width="8.77734375" style="42" customWidth="1"/>
    <col min="4613" max="4613" width="10.44140625" style="42" customWidth="1"/>
    <col min="4614" max="4614" width="9.5546875" style="42" customWidth="1"/>
    <col min="4615" max="4615" width="14" style="42" customWidth="1"/>
    <col min="4616" max="4616" width="11" style="42" customWidth="1"/>
    <col min="4617" max="4617" width="11.21875" style="42" customWidth="1"/>
    <col min="4618" max="4619" width="6.5546875" style="42" customWidth="1"/>
    <col min="4620" max="4620" width="7.44140625" style="42" customWidth="1"/>
    <col min="4621" max="4621" width="7.21875" style="42" customWidth="1"/>
    <col min="4622" max="4626" width="9.21875" style="42" customWidth="1"/>
    <col min="4627" max="4864" width="9.21875" style="42"/>
    <col min="4865" max="4865" width="9.77734375" style="42" customWidth="1"/>
    <col min="4866" max="4866" width="62.5546875" style="42" customWidth="1"/>
    <col min="4867" max="4868" width="8.77734375" style="42" customWidth="1"/>
    <col min="4869" max="4869" width="10.44140625" style="42" customWidth="1"/>
    <col min="4870" max="4870" width="9.5546875" style="42" customWidth="1"/>
    <col min="4871" max="4871" width="14" style="42" customWidth="1"/>
    <col min="4872" max="4872" width="11" style="42" customWidth="1"/>
    <col min="4873" max="4873" width="11.21875" style="42" customWidth="1"/>
    <col min="4874" max="4875" width="6.5546875" style="42" customWidth="1"/>
    <col min="4876" max="4876" width="7.44140625" style="42" customWidth="1"/>
    <col min="4877" max="4877" width="7.21875" style="42" customWidth="1"/>
    <col min="4878" max="4882" width="9.21875" style="42" customWidth="1"/>
    <col min="4883" max="5120" width="9.21875" style="42"/>
    <col min="5121" max="5121" width="9.77734375" style="42" customWidth="1"/>
    <col min="5122" max="5122" width="62.5546875" style="42" customWidth="1"/>
    <col min="5123" max="5124" width="8.77734375" style="42" customWidth="1"/>
    <col min="5125" max="5125" width="10.44140625" style="42" customWidth="1"/>
    <col min="5126" max="5126" width="9.5546875" style="42" customWidth="1"/>
    <col min="5127" max="5127" width="14" style="42" customWidth="1"/>
    <col min="5128" max="5128" width="11" style="42" customWidth="1"/>
    <col min="5129" max="5129" width="11.21875" style="42" customWidth="1"/>
    <col min="5130" max="5131" width="6.5546875" style="42" customWidth="1"/>
    <col min="5132" max="5132" width="7.44140625" style="42" customWidth="1"/>
    <col min="5133" max="5133" width="7.21875" style="42" customWidth="1"/>
    <col min="5134" max="5138" width="9.21875" style="42" customWidth="1"/>
    <col min="5139" max="5376" width="9.21875" style="42"/>
    <col min="5377" max="5377" width="9.77734375" style="42" customWidth="1"/>
    <col min="5378" max="5378" width="62.5546875" style="42" customWidth="1"/>
    <col min="5379" max="5380" width="8.77734375" style="42" customWidth="1"/>
    <col min="5381" max="5381" width="10.44140625" style="42" customWidth="1"/>
    <col min="5382" max="5382" width="9.5546875" style="42" customWidth="1"/>
    <col min="5383" max="5383" width="14" style="42" customWidth="1"/>
    <col min="5384" max="5384" width="11" style="42" customWidth="1"/>
    <col min="5385" max="5385" width="11.21875" style="42" customWidth="1"/>
    <col min="5386" max="5387" width="6.5546875" style="42" customWidth="1"/>
    <col min="5388" max="5388" width="7.44140625" style="42" customWidth="1"/>
    <col min="5389" max="5389" width="7.21875" style="42" customWidth="1"/>
    <col min="5390" max="5394" width="9.21875" style="42" customWidth="1"/>
    <col min="5395" max="5632" width="9.21875" style="42"/>
    <col min="5633" max="5633" width="9.77734375" style="42" customWidth="1"/>
    <col min="5634" max="5634" width="62.5546875" style="42" customWidth="1"/>
    <col min="5635" max="5636" width="8.77734375" style="42" customWidth="1"/>
    <col min="5637" max="5637" width="10.44140625" style="42" customWidth="1"/>
    <col min="5638" max="5638" width="9.5546875" style="42" customWidth="1"/>
    <col min="5639" max="5639" width="14" style="42" customWidth="1"/>
    <col min="5640" max="5640" width="11" style="42" customWidth="1"/>
    <col min="5641" max="5641" width="11.21875" style="42" customWidth="1"/>
    <col min="5642" max="5643" width="6.5546875" style="42" customWidth="1"/>
    <col min="5644" max="5644" width="7.44140625" style="42" customWidth="1"/>
    <col min="5645" max="5645" width="7.21875" style="42" customWidth="1"/>
    <col min="5646" max="5650" width="9.21875" style="42" customWidth="1"/>
    <col min="5651" max="5888" width="9.21875" style="42"/>
    <col min="5889" max="5889" width="9.77734375" style="42" customWidth="1"/>
    <col min="5890" max="5890" width="62.5546875" style="42" customWidth="1"/>
    <col min="5891" max="5892" width="8.77734375" style="42" customWidth="1"/>
    <col min="5893" max="5893" width="10.44140625" style="42" customWidth="1"/>
    <col min="5894" max="5894" width="9.5546875" style="42" customWidth="1"/>
    <col min="5895" max="5895" width="14" style="42" customWidth="1"/>
    <col min="5896" max="5896" width="11" style="42" customWidth="1"/>
    <col min="5897" max="5897" width="11.21875" style="42" customWidth="1"/>
    <col min="5898" max="5899" width="6.5546875" style="42" customWidth="1"/>
    <col min="5900" max="5900" width="7.44140625" style="42" customWidth="1"/>
    <col min="5901" max="5901" width="7.21875" style="42" customWidth="1"/>
    <col min="5902" max="5906" width="9.21875" style="42" customWidth="1"/>
    <col min="5907" max="6144" width="9.21875" style="42"/>
    <col min="6145" max="6145" width="9.77734375" style="42" customWidth="1"/>
    <col min="6146" max="6146" width="62.5546875" style="42" customWidth="1"/>
    <col min="6147" max="6148" width="8.77734375" style="42" customWidth="1"/>
    <col min="6149" max="6149" width="10.44140625" style="42" customWidth="1"/>
    <col min="6150" max="6150" width="9.5546875" style="42" customWidth="1"/>
    <col min="6151" max="6151" width="14" style="42" customWidth="1"/>
    <col min="6152" max="6152" width="11" style="42" customWidth="1"/>
    <col min="6153" max="6153" width="11.21875" style="42" customWidth="1"/>
    <col min="6154" max="6155" width="6.5546875" style="42" customWidth="1"/>
    <col min="6156" max="6156" width="7.44140625" style="42" customWidth="1"/>
    <col min="6157" max="6157" width="7.21875" style="42" customWidth="1"/>
    <col min="6158" max="6162" width="9.21875" style="42" customWidth="1"/>
    <col min="6163" max="6400" width="9.21875" style="42"/>
    <col min="6401" max="6401" width="9.77734375" style="42" customWidth="1"/>
    <col min="6402" max="6402" width="62.5546875" style="42" customWidth="1"/>
    <col min="6403" max="6404" width="8.77734375" style="42" customWidth="1"/>
    <col min="6405" max="6405" width="10.44140625" style="42" customWidth="1"/>
    <col min="6406" max="6406" width="9.5546875" style="42" customWidth="1"/>
    <col min="6407" max="6407" width="14" style="42" customWidth="1"/>
    <col min="6408" max="6408" width="11" style="42" customWidth="1"/>
    <col min="6409" max="6409" width="11.21875" style="42" customWidth="1"/>
    <col min="6410" max="6411" width="6.5546875" style="42" customWidth="1"/>
    <col min="6412" max="6412" width="7.44140625" style="42" customWidth="1"/>
    <col min="6413" max="6413" width="7.21875" style="42" customWidth="1"/>
    <col min="6414" max="6418" width="9.21875" style="42" customWidth="1"/>
    <col min="6419" max="6656" width="9.21875" style="42"/>
    <col min="6657" max="6657" width="9.77734375" style="42" customWidth="1"/>
    <col min="6658" max="6658" width="62.5546875" style="42" customWidth="1"/>
    <col min="6659" max="6660" width="8.77734375" style="42" customWidth="1"/>
    <col min="6661" max="6661" width="10.44140625" style="42" customWidth="1"/>
    <col min="6662" max="6662" width="9.5546875" style="42" customWidth="1"/>
    <col min="6663" max="6663" width="14" style="42" customWidth="1"/>
    <col min="6664" max="6664" width="11" style="42" customWidth="1"/>
    <col min="6665" max="6665" width="11.21875" style="42" customWidth="1"/>
    <col min="6666" max="6667" width="6.5546875" style="42" customWidth="1"/>
    <col min="6668" max="6668" width="7.44140625" style="42" customWidth="1"/>
    <col min="6669" max="6669" width="7.21875" style="42" customWidth="1"/>
    <col min="6670" max="6674" width="9.21875" style="42" customWidth="1"/>
    <col min="6675" max="6912" width="9.21875" style="42"/>
    <col min="6913" max="6913" width="9.77734375" style="42" customWidth="1"/>
    <col min="6914" max="6914" width="62.5546875" style="42" customWidth="1"/>
    <col min="6915" max="6916" width="8.77734375" style="42" customWidth="1"/>
    <col min="6917" max="6917" width="10.44140625" style="42" customWidth="1"/>
    <col min="6918" max="6918" width="9.5546875" style="42" customWidth="1"/>
    <col min="6919" max="6919" width="14" style="42" customWidth="1"/>
    <col min="6920" max="6920" width="11" style="42" customWidth="1"/>
    <col min="6921" max="6921" width="11.21875" style="42" customWidth="1"/>
    <col min="6922" max="6923" width="6.5546875" style="42" customWidth="1"/>
    <col min="6924" max="6924" width="7.44140625" style="42" customWidth="1"/>
    <col min="6925" max="6925" width="7.21875" style="42" customWidth="1"/>
    <col min="6926" max="6930" width="9.21875" style="42" customWidth="1"/>
    <col min="6931" max="7168" width="9.21875" style="42"/>
    <col min="7169" max="7169" width="9.77734375" style="42" customWidth="1"/>
    <col min="7170" max="7170" width="62.5546875" style="42" customWidth="1"/>
    <col min="7171" max="7172" width="8.77734375" style="42" customWidth="1"/>
    <col min="7173" max="7173" width="10.44140625" style="42" customWidth="1"/>
    <col min="7174" max="7174" width="9.5546875" style="42" customWidth="1"/>
    <col min="7175" max="7175" width="14" style="42" customWidth="1"/>
    <col min="7176" max="7176" width="11" style="42" customWidth="1"/>
    <col min="7177" max="7177" width="11.21875" style="42" customWidth="1"/>
    <col min="7178" max="7179" width="6.5546875" style="42" customWidth="1"/>
    <col min="7180" max="7180" width="7.44140625" style="42" customWidth="1"/>
    <col min="7181" max="7181" width="7.21875" style="42" customWidth="1"/>
    <col min="7182" max="7186" width="9.21875" style="42" customWidth="1"/>
    <col min="7187" max="7424" width="9.21875" style="42"/>
    <col min="7425" max="7425" width="9.77734375" style="42" customWidth="1"/>
    <col min="7426" max="7426" width="62.5546875" style="42" customWidth="1"/>
    <col min="7427" max="7428" width="8.77734375" style="42" customWidth="1"/>
    <col min="7429" max="7429" width="10.44140625" style="42" customWidth="1"/>
    <col min="7430" max="7430" width="9.5546875" style="42" customWidth="1"/>
    <col min="7431" max="7431" width="14" style="42" customWidth="1"/>
    <col min="7432" max="7432" width="11" style="42" customWidth="1"/>
    <col min="7433" max="7433" width="11.21875" style="42" customWidth="1"/>
    <col min="7434" max="7435" width="6.5546875" style="42" customWidth="1"/>
    <col min="7436" max="7436" width="7.44140625" style="42" customWidth="1"/>
    <col min="7437" max="7437" width="7.21875" style="42" customWidth="1"/>
    <col min="7438" max="7442" width="9.21875" style="42" customWidth="1"/>
    <col min="7443" max="7680" width="9.21875" style="42"/>
    <col min="7681" max="7681" width="9.77734375" style="42" customWidth="1"/>
    <col min="7682" max="7682" width="62.5546875" style="42" customWidth="1"/>
    <col min="7683" max="7684" width="8.77734375" style="42" customWidth="1"/>
    <col min="7685" max="7685" width="10.44140625" style="42" customWidth="1"/>
    <col min="7686" max="7686" width="9.5546875" style="42" customWidth="1"/>
    <col min="7687" max="7687" width="14" style="42" customWidth="1"/>
    <col min="7688" max="7688" width="11" style="42" customWidth="1"/>
    <col min="7689" max="7689" width="11.21875" style="42" customWidth="1"/>
    <col min="7690" max="7691" width="6.5546875" style="42" customWidth="1"/>
    <col min="7692" max="7692" width="7.44140625" style="42" customWidth="1"/>
    <col min="7693" max="7693" width="7.21875" style="42" customWidth="1"/>
    <col min="7694" max="7698" width="9.21875" style="42" customWidth="1"/>
    <col min="7699" max="7936" width="9.21875" style="42"/>
    <col min="7937" max="7937" width="9.77734375" style="42" customWidth="1"/>
    <col min="7938" max="7938" width="62.5546875" style="42" customWidth="1"/>
    <col min="7939" max="7940" width="8.77734375" style="42" customWidth="1"/>
    <col min="7941" max="7941" width="10.44140625" style="42" customWidth="1"/>
    <col min="7942" max="7942" width="9.5546875" style="42" customWidth="1"/>
    <col min="7943" max="7943" width="14" style="42" customWidth="1"/>
    <col min="7944" max="7944" width="11" style="42" customWidth="1"/>
    <col min="7945" max="7945" width="11.21875" style="42" customWidth="1"/>
    <col min="7946" max="7947" width="6.5546875" style="42" customWidth="1"/>
    <col min="7948" max="7948" width="7.44140625" style="42" customWidth="1"/>
    <col min="7949" max="7949" width="7.21875" style="42" customWidth="1"/>
    <col min="7950" max="7954" width="9.21875" style="42" customWidth="1"/>
    <col min="7955" max="8192" width="9.21875" style="42"/>
    <col min="8193" max="8193" width="9.77734375" style="42" customWidth="1"/>
    <col min="8194" max="8194" width="62.5546875" style="42" customWidth="1"/>
    <col min="8195" max="8196" width="8.77734375" style="42" customWidth="1"/>
    <col min="8197" max="8197" width="10.44140625" style="42" customWidth="1"/>
    <col min="8198" max="8198" width="9.5546875" style="42" customWidth="1"/>
    <col min="8199" max="8199" width="14" style="42" customWidth="1"/>
    <col min="8200" max="8200" width="11" style="42" customWidth="1"/>
    <col min="8201" max="8201" width="11.21875" style="42" customWidth="1"/>
    <col min="8202" max="8203" width="6.5546875" style="42" customWidth="1"/>
    <col min="8204" max="8204" width="7.44140625" style="42" customWidth="1"/>
    <col min="8205" max="8205" width="7.21875" style="42" customWidth="1"/>
    <col min="8206" max="8210" width="9.21875" style="42" customWidth="1"/>
    <col min="8211" max="8448" width="9.21875" style="42"/>
    <col min="8449" max="8449" width="9.77734375" style="42" customWidth="1"/>
    <col min="8450" max="8450" width="62.5546875" style="42" customWidth="1"/>
    <col min="8451" max="8452" width="8.77734375" style="42" customWidth="1"/>
    <col min="8453" max="8453" width="10.44140625" style="42" customWidth="1"/>
    <col min="8454" max="8454" width="9.5546875" style="42" customWidth="1"/>
    <col min="8455" max="8455" width="14" style="42" customWidth="1"/>
    <col min="8456" max="8456" width="11" style="42" customWidth="1"/>
    <col min="8457" max="8457" width="11.21875" style="42" customWidth="1"/>
    <col min="8458" max="8459" width="6.5546875" style="42" customWidth="1"/>
    <col min="8460" max="8460" width="7.44140625" style="42" customWidth="1"/>
    <col min="8461" max="8461" width="7.21875" style="42" customWidth="1"/>
    <col min="8462" max="8466" width="9.21875" style="42" customWidth="1"/>
    <col min="8467" max="8704" width="9.21875" style="42"/>
    <col min="8705" max="8705" width="9.77734375" style="42" customWidth="1"/>
    <col min="8706" max="8706" width="62.5546875" style="42" customWidth="1"/>
    <col min="8707" max="8708" width="8.77734375" style="42" customWidth="1"/>
    <col min="8709" max="8709" width="10.44140625" style="42" customWidth="1"/>
    <col min="8710" max="8710" width="9.5546875" style="42" customWidth="1"/>
    <col min="8711" max="8711" width="14" style="42" customWidth="1"/>
    <col min="8712" max="8712" width="11" style="42" customWidth="1"/>
    <col min="8713" max="8713" width="11.21875" style="42" customWidth="1"/>
    <col min="8714" max="8715" width="6.5546875" style="42" customWidth="1"/>
    <col min="8716" max="8716" width="7.44140625" style="42" customWidth="1"/>
    <col min="8717" max="8717" width="7.21875" style="42" customWidth="1"/>
    <col min="8718" max="8722" width="9.21875" style="42" customWidth="1"/>
    <col min="8723" max="8960" width="9.21875" style="42"/>
    <col min="8961" max="8961" width="9.77734375" style="42" customWidth="1"/>
    <col min="8962" max="8962" width="62.5546875" style="42" customWidth="1"/>
    <col min="8963" max="8964" width="8.77734375" style="42" customWidth="1"/>
    <col min="8965" max="8965" width="10.44140625" style="42" customWidth="1"/>
    <col min="8966" max="8966" width="9.5546875" style="42" customWidth="1"/>
    <col min="8967" max="8967" width="14" style="42" customWidth="1"/>
    <col min="8968" max="8968" width="11" style="42" customWidth="1"/>
    <col min="8969" max="8969" width="11.21875" style="42" customWidth="1"/>
    <col min="8970" max="8971" width="6.5546875" style="42" customWidth="1"/>
    <col min="8972" max="8972" width="7.44140625" style="42" customWidth="1"/>
    <col min="8973" max="8973" width="7.21875" style="42" customWidth="1"/>
    <col min="8974" max="8978" width="9.21875" style="42" customWidth="1"/>
    <col min="8979" max="9216" width="9.21875" style="42"/>
    <col min="9217" max="9217" width="9.77734375" style="42" customWidth="1"/>
    <col min="9218" max="9218" width="62.5546875" style="42" customWidth="1"/>
    <col min="9219" max="9220" width="8.77734375" style="42" customWidth="1"/>
    <col min="9221" max="9221" width="10.44140625" style="42" customWidth="1"/>
    <col min="9222" max="9222" width="9.5546875" style="42" customWidth="1"/>
    <col min="9223" max="9223" width="14" style="42" customWidth="1"/>
    <col min="9224" max="9224" width="11" style="42" customWidth="1"/>
    <col min="9225" max="9225" width="11.21875" style="42" customWidth="1"/>
    <col min="9226" max="9227" width="6.5546875" style="42" customWidth="1"/>
    <col min="9228" max="9228" width="7.44140625" style="42" customWidth="1"/>
    <col min="9229" max="9229" width="7.21875" style="42" customWidth="1"/>
    <col min="9230" max="9234" width="9.21875" style="42" customWidth="1"/>
    <col min="9235" max="9472" width="9.21875" style="42"/>
    <col min="9473" max="9473" width="9.77734375" style="42" customWidth="1"/>
    <col min="9474" max="9474" width="62.5546875" style="42" customWidth="1"/>
    <col min="9475" max="9476" width="8.77734375" style="42" customWidth="1"/>
    <col min="9477" max="9477" width="10.44140625" style="42" customWidth="1"/>
    <col min="9478" max="9478" width="9.5546875" style="42" customWidth="1"/>
    <col min="9479" max="9479" width="14" style="42" customWidth="1"/>
    <col min="9480" max="9480" width="11" style="42" customWidth="1"/>
    <col min="9481" max="9481" width="11.21875" style="42" customWidth="1"/>
    <col min="9482" max="9483" width="6.5546875" style="42" customWidth="1"/>
    <col min="9484" max="9484" width="7.44140625" style="42" customWidth="1"/>
    <col min="9485" max="9485" width="7.21875" style="42" customWidth="1"/>
    <col min="9486" max="9490" width="9.21875" style="42" customWidth="1"/>
    <col min="9491" max="9728" width="9.21875" style="42"/>
    <col min="9729" max="9729" width="9.77734375" style="42" customWidth="1"/>
    <col min="9730" max="9730" width="62.5546875" style="42" customWidth="1"/>
    <col min="9731" max="9732" width="8.77734375" style="42" customWidth="1"/>
    <col min="9733" max="9733" width="10.44140625" style="42" customWidth="1"/>
    <col min="9734" max="9734" width="9.5546875" style="42" customWidth="1"/>
    <col min="9735" max="9735" width="14" style="42" customWidth="1"/>
    <col min="9736" max="9736" width="11" style="42" customWidth="1"/>
    <col min="9737" max="9737" width="11.21875" style="42" customWidth="1"/>
    <col min="9738" max="9739" width="6.5546875" style="42" customWidth="1"/>
    <col min="9740" max="9740" width="7.44140625" style="42" customWidth="1"/>
    <col min="9741" max="9741" width="7.21875" style="42" customWidth="1"/>
    <col min="9742" max="9746" width="9.21875" style="42" customWidth="1"/>
    <col min="9747" max="9984" width="9.21875" style="42"/>
    <col min="9985" max="9985" width="9.77734375" style="42" customWidth="1"/>
    <col min="9986" max="9986" width="62.5546875" style="42" customWidth="1"/>
    <col min="9987" max="9988" width="8.77734375" style="42" customWidth="1"/>
    <col min="9989" max="9989" width="10.44140625" style="42" customWidth="1"/>
    <col min="9990" max="9990" width="9.5546875" style="42" customWidth="1"/>
    <col min="9991" max="9991" width="14" style="42" customWidth="1"/>
    <col min="9992" max="9992" width="11" style="42" customWidth="1"/>
    <col min="9993" max="9993" width="11.21875" style="42" customWidth="1"/>
    <col min="9994" max="9995" width="6.5546875" style="42" customWidth="1"/>
    <col min="9996" max="9996" width="7.44140625" style="42" customWidth="1"/>
    <col min="9997" max="9997" width="7.21875" style="42" customWidth="1"/>
    <col min="9998" max="10002" width="9.21875" style="42" customWidth="1"/>
    <col min="10003" max="10240" width="9.21875" style="42"/>
    <col min="10241" max="10241" width="9.77734375" style="42" customWidth="1"/>
    <col min="10242" max="10242" width="62.5546875" style="42" customWidth="1"/>
    <col min="10243" max="10244" width="8.77734375" style="42" customWidth="1"/>
    <col min="10245" max="10245" width="10.44140625" style="42" customWidth="1"/>
    <col min="10246" max="10246" width="9.5546875" style="42" customWidth="1"/>
    <col min="10247" max="10247" width="14" style="42" customWidth="1"/>
    <col min="10248" max="10248" width="11" style="42" customWidth="1"/>
    <col min="10249" max="10249" width="11.21875" style="42" customWidth="1"/>
    <col min="10250" max="10251" width="6.5546875" style="42" customWidth="1"/>
    <col min="10252" max="10252" width="7.44140625" style="42" customWidth="1"/>
    <col min="10253" max="10253" width="7.21875" style="42" customWidth="1"/>
    <col min="10254" max="10258" width="9.21875" style="42" customWidth="1"/>
    <col min="10259" max="10496" width="9.21875" style="42"/>
    <col min="10497" max="10497" width="9.77734375" style="42" customWidth="1"/>
    <col min="10498" max="10498" width="62.5546875" style="42" customWidth="1"/>
    <col min="10499" max="10500" width="8.77734375" style="42" customWidth="1"/>
    <col min="10501" max="10501" width="10.44140625" style="42" customWidth="1"/>
    <col min="10502" max="10502" width="9.5546875" style="42" customWidth="1"/>
    <col min="10503" max="10503" width="14" style="42" customWidth="1"/>
    <col min="10504" max="10504" width="11" style="42" customWidth="1"/>
    <col min="10505" max="10505" width="11.21875" style="42" customWidth="1"/>
    <col min="10506" max="10507" width="6.5546875" style="42" customWidth="1"/>
    <col min="10508" max="10508" width="7.44140625" style="42" customWidth="1"/>
    <col min="10509" max="10509" width="7.21875" style="42" customWidth="1"/>
    <col min="10510" max="10514" width="9.21875" style="42" customWidth="1"/>
    <col min="10515" max="10752" width="9.21875" style="42"/>
    <col min="10753" max="10753" width="9.77734375" style="42" customWidth="1"/>
    <col min="10754" max="10754" width="62.5546875" style="42" customWidth="1"/>
    <col min="10755" max="10756" width="8.77734375" style="42" customWidth="1"/>
    <col min="10757" max="10757" width="10.44140625" style="42" customWidth="1"/>
    <col min="10758" max="10758" width="9.5546875" style="42" customWidth="1"/>
    <col min="10759" max="10759" width="14" style="42" customWidth="1"/>
    <col min="10760" max="10760" width="11" style="42" customWidth="1"/>
    <col min="10761" max="10761" width="11.21875" style="42" customWidth="1"/>
    <col min="10762" max="10763" width="6.5546875" style="42" customWidth="1"/>
    <col min="10764" max="10764" width="7.44140625" style="42" customWidth="1"/>
    <col min="10765" max="10765" width="7.21875" style="42" customWidth="1"/>
    <col min="10766" max="10770" width="9.21875" style="42" customWidth="1"/>
    <col min="10771" max="11008" width="9.21875" style="42"/>
    <col min="11009" max="11009" width="9.77734375" style="42" customWidth="1"/>
    <col min="11010" max="11010" width="62.5546875" style="42" customWidth="1"/>
    <col min="11011" max="11012" width="8.77734375" style="42" customWidth="1"/>
    <col min="11013" max="11013" width="10.44140625" style="42" customWidth="1"/>
    <col min="11014" max="11014" width="9.5546875" style="42" customWidth="1"/>
    <col min="11015" max="11015" width="14" style="42" customWidth="1"/>
    <col min="11016" max="11016" width="11" style="42" customWidth="1"/>
    <col min="11017" max="11017" width="11.21875" style="42" customWidth="1"/>
    <col min="11018" max="11019" width="6.5546875" style="42" customWidth="1"/>
    <col min="11020" max="11020" width="7.44140625" style="42" customWidth="1"/>
    <col min="11021" max="11021" width="7.21875" style="42" customWidth="1"/>
    <col min="11022" max="11026" width="9.21875" style="42" customWidth="1"/>
    <col min="11027" max="11264" width="9.21875" style="42"/>
    <col min="11265" max="11265" width="9.77734375" style="42" customWidth="1"/>
    <col min="11266" max="11266" width="62.5546875" style="42" customWidth="1"/>
    <col min="11267" max="11268" width="8.77734375" style="42" customWidth="1"/>
    <col min="11269" max="11269" width="10.44140625" style="42" customWidth="1"/>
    <col min="11270" max="11270" width="9.5546875" style="42" customWidth="1"/>
    <col min="11271" max="11271" width="14" style="42" customWidth="1"/>
    <col min="11272" max="11272" width="11" style="42" customWidth="1"/>
    <col min="11273" max="11273" width="11.21875" style="42" customWidth="1"/>
    <col min="11274" max="11275" width="6.5546875" style="42" customWidth="1"/>
    <col min="11276" max="11276" width="7.44140625" style="42" customWidth="1"/>
    <col min="11277" max="11277" width="7.21875" style="42" customWidth="1"/>
    <col min="11278" max="11282" width="9.21875" style="42" customWidth="1"/>
    <col min="11283" max="11520" width="9.21875" style="42"/>
    <col min="11521" max="11521" width="9.77734375" style="42" customWidth="1"/>
    <col min="11522" max="11522" width="62.5546875" style="42" customWidth="1"/>
    <col min="11523" max="11524" width="8.77734375" style="42" customWidth="1"/>
    <col min="11525" max="11525" width="10.44140625" style="42" customWidth="1"/>
    <col min="11526" max="11526" width="9.5546875" style="42" customWidth="1"/>
    <col min="11527" max="11527" width="14" style="42" customWidth="1"/>
    <col min="11528" max="11528" width="11" style="42" customWidth="1"/>
    <col min="11529" max="11529" width="11.21875" style="42" customWidth="1"/>
    <col min="11530" max="11531" width="6.5546875" style="42" customWidth="1"/>
    <col min="11532" max="11532" width="7.44140625" style="42" customWidth="1"/>
    <col min="11533" max="11533" width="7.21875" style="42" customWidth="1"/>
    <col min="11534" max="11538" width="9.21875" style="42" customWidth="1"/>
    <col min="11539" max="11776" width="9.21875" style="42"/>
    <col min="11777" max="11777" width="9.77734375" style="42" customWidth="1"/>
    <col min="11778" max="11778" width="62.5546875" style="42" customWidth="1"/>
    <col min="11779" max="11780" width="8.77734375" style="42" customWidth="1"/>
    <col min="11781" max="11781" width="10.44140625" style="42" customWidth="1"/>
    <col min="11782" max="11782" width="9.5546875" style="42" customWidth="1"/>
    <col min="11783" max="11783" width="14" style="42" customWidth="1"/>
    <col min="11784" max="11784" width="11" style="42" customWidth="1"/>
    <col min="11785" max="11785" width="11.21875" style="42" customWidth="1"/>
    <col min="11786" max="11787" width="6.5546875" style="42" customWidth="1"/>
    <col min="11788" max="11788" width="7.44140625" style="42" customWidth="1"/>
    <col min="11789" max="11789" width="7.21875" style="42" customWidth="1"/>
    <col min="11790" max="11794" width="9.21875" style="42" customWidth="1"/>
    <col min="11795" max="12032" width="9.21875" style="42"/>
    <col min="12033" max="12033" width="9.77734375" style="42" customWidth="1"/>
    <col min="12034" max="12034" width="62.5546875" style="42" customWidth="1"/>
    <col min="12035" max="12036" width="8.77734375" style="42" customWidth="1"/>
    <col min="12037" max="12037" width="10.44140625" style="42" customWidth="1"/>
    <col min="12038" max="12038" width="9.5546875" style="42" customWidth="1"/>
    <col min="12039" max="12039" width="14" style="42" customWidth="1"/>
    <col min="12040" max="12040" width="11" style="42" customWidth="1"/>
    <col min="12041" max="12041" width="11.21875" style="42" customWidth="1"/>
    <col min="12042" max="12043" width="6.5546875" style="42" customWidth="1"/>
    <col min="12044" max="12044" width="7.44140625" style="42" customWidth="1"/>
    <col min="12045" max="12045" width="7.21875" style="42" customWidth="1"/>
    <col min="12046" max="12050" width="9.21875" style="42" customWidth="1"/>
    <col min="12051" max="12288" width="9.21875" style="42"/>
    <col min="12289" max="12289" width="9.77734375" style="42" customWidth="1"/>
    <col min="12290" max="12290" width="62.5546875" style="42" customWidth="1"/>
    <col min="12291" max="12292" width="8.77734375" style="42" customWidth="1"/>
    <col min="12293" max="12293" width="10.44140625" style="42" customWidth="1"/>
    <col min="12294" max="12294" width="9.5546875" style="42" customWidth="1"/>
    <col min="12295" max="12295" width="14" style="42" customWidth="1"/>
    <col min="12296" max="12296" width="11" style="42" customWidth="1"/>
    <col min="12297" max="12297" width="11.21875" style="42" customWidth="1"/>
    <col min="12298" max="12299" width="6.5546875" style="42" customWidth="1"/>
    <col min="12300" max="12300" width="7.44140625" style="42" customWidth="1"/>
    <col min="12301" max="12301" width="7.21875" style="42" customWidth="1"/>
    <col min="12302" max="12306" width="9.21875" style="42" customWidth="1"/>
    <col min="12307" max="12544" width="9.21875" style="42"/>
    <col min="12545" max="12545" width="9.77734375" style="42" customWidth="1"/>
    <col min="12546" max="12546" width="62.5546875" style="42" customWidth="1"/>
    <col min="12547" max="12548" width="8.77734375" style="42" customWidth="1"/>
    <col min="12549" max="12549" width="10.44140625" style="42" customWidth="1"/>
    <col min="12550" max="12550" width="9.5546875" style="42" customWidth="1"/>
    <col min="12551" max="12551" width="14" style="42" customWidth="1"/>
    <col min="12552" max="12552" width="11" style="42" customWidth="1"/>
    <col min="12553" max="12553" width="11.21875" style="42" customWidth="1"/>
    <col min="12554" max="12555" width="6.5546875" style="42" customWidth="1"/>
    <col min="12556" max="12556" width="7.44140625" style="42" customWidth="1"/>
    <col min="12557" max="12557" width="7.21875" style="42" customWidth="1"/>
    <col min="12558" max="12562" width="9.21875" style="42" customWidth="1"/>
    <col min="12563" max="12800" width="9.21875" style="42"/>
    <col min="12801" max="12801" width="9.77734375" style="42" customWidth="1"/>
    <col min="12802" max="12802" width="62.5546875" style="42" customWidth="1"/>
    <col min="12803" max="12804" width="8.77734375" style="42" customWidth="1"/>
    <col min="12805" max="12805" width="10.44140625" style="42" customWidth="1"/>
    <col min="12806" max="12806" width="9.5546875" style="42" customWidth="1"/>
    <col min="12807" max="12807" width="14" style="42" customWidth="1"/>
    <col min="12808" max="12808" width="11" style="42" customWidth="1"/>
    <col min="12809" max="12809" width="11.21875" style="42" customWidth="1"/>
    <col min="12810" max="12811" width="6.5546875" style="42" customWidth="1"/>
    <col min="12812" max="12812" width="7.44140625" style="42" customWidth="1"/>
    <col min="12813" max="12813" width="7.21875" style="42" customWidth="1"/>
    <col min="12814" max="12818" width="9.21875" style="42" customWidth="1"/>
    <col min="12819" max="13056" width="9.21875" style="42"/>
    <col min="13057" max="13057" width="9.77734375" style="42" customWidth="1"/>
    <col min="13058" max="13058" width="62.5546875" style="42" customWidth="1"/>
    <col min="13059" max="13060" width="8.77734375" style="42" customWidth="1"/>
    <col min="13061" max="13061" width="10.44140625" style="42" customWidth="1"/>
    <col min="13062" max="13062" width="9.5546875" style="42" customWidth="1"/>
    <col min="13063" max="13063" width="14" style="42" customWidth="1"/>
    <col min="13064" max="13064" width="11" style="42" customWidth="1"/>
    <col min="13065" max="13065" width="11.21875" style="42" customWidth="1"/>
    <col min="13066" max="13067" width="6.5546875" style="42" customWidth="1"/>
    <col min="13068" max="13068" width="7.44140625" style="42" customWidth="1"/>
    <col min="13069" max="13069" width="7.21875" style="42" customWidth="1"/>
    <col min="13070" max="13074" width="9.21875" style="42" customWidth="1"/>
    <col min="13075" max="13312" width="9.21875" style="42"/>
    <col min="13313" max="13313" width="9.77734375" style="42" customWidth="1"/>
    <col min="13314" max="13314" width="62.5546875" style="42" customWidth="1"/>
    <col min="13315" max="13316" width="8.77734375" style="42" customWidth="1"/>
    <col min="13317" max="13317" width="10.44140625" style="42" customWidth="1"/>
    <col min="13318" max="13318" width="9.5546875" style="42" customWidth="1"/>
    <col min="13319" max="13319" width="14" style="42" customWidth="1"/>
    <col min="13320" max="13320" width="11" style="42" customWidth="1"/>
    <col min="13321" max="13321" width="11.21875" style="42" customWidth="1"/>
    <col min="13322" max="13323" width="6.5546875" style="42" customWidth="1"/>
    <col min="13324" max="13324" width="7.44140625" style="42" customWidth="1"/>
    <col min="13325" max="13325" width="7.21875" style="42" customWidth="1"/>
    <col min="13326" max="13330" width="9.21875" style="42" customWidth="1"/>
    <col min="13331" max="13568" width="9.21875" style="42"/>
    <col min="13569" max="13569" width="9.77734375" style="42" customWidth="1"/>
    <col min="13570" max="13570" width="62.5546875" style="42" customWidth="1"/>
    <col min="13571" max="13572" width="8.77734375" style="42" customWidth="1"/>
    <col min="13573" max="13573" width="10.44140625" style="42" customWidth="1"/>
    <col min="13574" max="13574" width="9.5546875" style="42" customWidth="1"/>
    <col min="13575" max="13575" width="14" style="42" customWidth="1"/>
    <col min="13576" max="13576" width="11" style="42" customWidth="1"/>
    <col min="13577" max="13577" width="11.21875" style="42" customWidth="1"/>
    <col min="13578" max="13579" width="6.5546875" style="42" customWidth="1"/>
    <col min="13580" max="13580" width="7.44140625" style="42" customWidth="1"/>
    <col min="13581" max="13581" width="7.21875" style="42" customWidth="1"/>
    <col min="13582" max="13586" width="9.21875" style="42" customWidth="1"/>
    <col min="13587" max="13824" width="9.21875" style="42"/>
    <col min="13825" max="13825" width="9.77734375" style="42" customWidth="1"/>
    <col min="13826" max="13826" width="62.5546875" style="42" customWidth="1"/>
    <col min="13827" max="13828" width="8.77734375" style="42" customWidth="1"/>
    <col min="13829" max="13829" width="10.44140625" style="42" customWidth="1"/>
    <col min="13830" max="13830" width="9.5546875" style="42" customWidth="1"/>
    <col min="13831" max="13831" width="14" style="42" customWidth="1"/>
    <col min="13832" max="13832" width="11" style="42" customWidth="1"/>
    <col min="13833" max="13833" width="11.21875" style="42" customWidth="1"/>
    <col min="13834" max="13835" width="6.5546875" style="42" customWidth="1"/>
    <col min="13836" max="13836" width="7.44140625" style="42" customWidth="1"/>
    <col min="13837" max="13837" width="7.21875" style="42" customWidth="1"/>
    <col min="13838" max="13842" width="9.21875" style="42" customWidth="1"/>
    <col min="13843" max="14080" width="9.21875" style="42"/>
    <col min="14081" max="14081" width="9.77734375" style="42" customWidth="1"/>
    <col min="14082" max="14082" width="62.5546875" style="42" customWidth="1"/>
    <col min="14083" max="14084" width="8.77734375" style="42" customWidth="1"/>
    <col min="14085" max="14085" width="10.44140625" style="42" customWidth="1"/>
    <col min="14086" max="14086" width="9.5546875" style="42" customWidth="1"/>
    <col min="14087" max="14087" width="14" style="42" customWidth="1"/>
    <col min="14088" max="14088" width="11" style="42" customWidth="1"/>
    <col min="14089" max="14089" width="11.21875" style="42" customWidth="1"/>
    <col min="14090" max="14091" width="6.5546875" style="42" customWidth="1"/>
    <col min="14092" max="14092" width="7.44140625" style="42" customWidth="1"/>
    <col min="14093" max="14093" width="7.21875" style="42" customWidth="1"/>
    <col min="14094" max="14098" width="9.21875" style="42" customWidth="1"/>
    <col min="14099" max="14336" width="9.21875" style="42"/>
    <col min="14337" max="14337" width="9.77734375" style="42" customWidth="1"/>
    <col min="14338" max="14338" width="62.5546875" style="42" customWidth="1"/>
    <col min="14339" max="14340" width="8.77734375" style="42" customWidth="1"/>
    <col min="14341" max="14341" width="10.44140625" style="42" customWidth="1"/>
    <col min="14342" max="14342" width="9.5546875" style="42" customWidth="1"/>
    <col min="14343" max="14343" width="14" style="42" customWidth="1"/>
    <col min="14344" max="14344" width="11" style="42" customWidth="1"/>
    <col min="14345" max="14345" width="11.21875" style="42" customWidth="1"/>
    <col min="14346" max="14347" width="6.5546875" style="42" customWidth="1"/>
    <col min="14348" max="14348" width="7.44140625" style="42" customWidth="1"/>
    <col min="14349" max="14349" width="7.21875" style="42" customWidth="1"/>
    <col min="14350" max="14354" width="9.21875" style="42" customWidth="1"/>
    <col min="14355" max="14592" width="9.21875" style="42"/>
    <col min="14593" max="14593" width="9.77734375" style="42" customWidth="1"/>
    <col min="14594" max="14594" width="62.5546875" style="42" customWidth="1"/>
    <col min="14595" max="14596" width="8.77734375" style="42" customWidth="1"/>
    <col min="14597" max="14597" width="10.44140625" style="42" customWidth="1"/>
    <col min="14598" max="14598" width="9.5546875" style="42" customWidth="1"/>
    <col min="14599" max="14599" width="14" style="42" customWidth="1"/>
    <col min="14600" max="14600" width="11" style="42" customWidth="1"/>
    <col min="14601" max="14601" width="11.21875" style="42" customWidth="1"/>
    <col min="14602" max="14603" width="6.5546875" style="42" customWidth="1"/>
    <col min="14604" max="14604" width="7.44140625" style="42" customWidth="1"/>
    <col min="14605" max="14605" width="7.21875" style="42" customWidth="1"/>
    <col min="14606" max="14610" width="9.21875" style="42" customWidth="1"/>
    <col min="14611" max="14848" width="9.21875" style="42"/>
    <col min="14849" max="14849" width="9.77734375" style="42" customWidth="1"/>
    <col min="14850" max="14850" width="62.5546875" style="42" customWidth="1"/>
    <col min="14851" max="14852" width="8.77734375" style="42" customWidth="1"/>
    <col min="14853" max="14853" width="10.44140625" style="42" customWidth="1"/>
    <col min="14854" max="14854" width="9.5546875" style="42" customWidth="1"/>
    <col min="14855" max="14855" width="14" style="42" customWidth="1"/>
    <col min="14856" max="14856" width="11" style="42" customWidth="1"/>
    <col min="14857" max="14857" width="11.21875" style="42" customWidth="1"/>
    <col min="14858" max="14859" width="6.5546875" style="42" customWidth="1"/>
    <col min="14860" max="14860" width="7.44140625" style="42" customWidth="1"/>
    <col min="14861" max="14861" width="7.21875" style="42" customWidth="1"/>
    <col min="14862" max="14866" width="9.21875" style="42" customWidth="1"/>
    <col min="14867" max="15104" width="9.21875" style="42"/>
    <col min="15105" max="15105" width="9.77734375" style="42" customWidth="1"/>
    <col min="15106" max="15106" width="62.5546875" style="42" customWidth="1"/>
    <col min="15107" max="15108" width="8.77734375" style="42" customWidth="1"/>
    <col min="15109" max="15109" width="10.44140625" style="42" customWidth="1"/>
    <col min="15110" max="15110" width="9.5546875" style="42" customWidth="1"/>
    <col min="15111" max="15111" width="14" style="42" customWidth="1"/>
    <col min="15112" max="15112" width="11" style="42" customWidth="1"/>
    <col min="15113" max="15113" width="11.21875" style="42" customWidth="1"/>
    <col min="15114" max="15115" width="6.5546875" style="42" customWidth="1"/>
    <col min="15116" max="15116" width="7.44140625" style="42" customWidth="1"/>
    <col min="15117" max="15117" width="7.21875" style="42" customWidth="1"/>
    <col min="15118" max="15122" width="9.21875" style="42" customWidth="1"/>
    <col min="15123" max="15360" width="9.21875" style="42"/>
    <col min="15361" max="15361" width="9.77734375" style="42" customWidth="1"/>
    <col min="15362" max="15362" width="62.5546875" style="42" customWidth="1"/>
    <col min="15363" max="15364" width="8.77734375" style="42" customWidth="1"/>
    <col min="15365" max="15365" width="10.44140625" style="42" customWidth="1"/>
    <col min="15366" max="15366" width="9.5546875" style="42" customWidth="1"/>
    <col min="15367" max="15367" width="14" style="42" customWidth="1"/>
    <col min="15368" max="15368" width="11" style="42" customWidth="1"/>
    <col min="15369" max="15369" width="11.21875" style="42" customWidth="1"/>
    <col min="15370" max="15371" width="6.5546875" style="42" customWidth="1"/>
    <col min="15372" max="15372" width="7.44140625" style="42" customWidth="1"/>
    <col min="15373" max="15373" width="7.21875" style="42" customWidth="1"/>
    <col min="15374" max="15378" width="9.21875" style="42" customWidth="1"/>
    <col min="15379" max="15616" width="9.21875" style="42"/>
    <col min="15617" max="15617" width="9.77734375" style="42" customWidth="1"/>
    <col min="15618" max="15618" width="62.5546875" style="42" customWidth="1"/>
    <col min="15619" max="15620" width="8.77734375" style="42" customWidth="1"/>
    <col min="15621" max="15621" width="10.44140625" style="42" customWidth="1"/>
    <col min="15622" max="15622" width="9.5546875" style="42" customWidth="1"/>
    <col min="15623" max="15623" width="14" style="42" customWidth="1"/>
    <col min="15624" max="15624" width="11" style="42" customWidth="1"/>
    <col min="15625" max="15625" width="11.21875" style="42" customWidth="1"/>
    <col min="15626" max="15627" width="6.5546875" style="42" customWidth="1"/>
    <col min="15628" max="15628" width="7.44140625" style="42" customWidth="1"/>
    <col min="15629" max="15629" width="7.21875" style="42" customWidth="1"/>
    <col min="15630" max="15634" width="9.21875" style="42" customWidth="1"/>
    <col min="15635" max="15872" width="9.21875" style="42"/>
    <col min="15873" max="15873" width="9.77734375" style="42" customWidth="1"/>
    <col min="15874" max="15874" width="62.5546875" style="42" customWidth="1"/>
    <col min="15875" max="15876" width="8.77734375" style="42" customWidth="1"/>
    <col min="15877" max="15877" width="10.44140625" style="42" customWidth="1"/>
    <col min="15878" max="15878" width="9.5546875" style="42" customWidth="1"/>
    <col min="15879" max="15879" width="14" style="42" customWidth="1"/>
    <col min="15880" max="15880" width="11" style="42" customWidth="1"/>
    <col min="15881" max="15881" width="11.21875" style="42" customWidth="1"/>
    <col min="15882" max="15883" width="6.5546875" style="42" customWidth="1"/>
    <col min="15884" max="15884" width="7.44140625" style="42" customWidth="1"/>
    <col min="15885" max="15885" width="7.21875" style="42" customWidth="1"/>
    <col min="15886" max="15890" width="9.21875" style="42" customWidth="1"/>
    <col min="15891" max="16128" width="9.21875" style="42"/>
    <col min="16129" max="16129" width="9.77734375" style="42" customWidth="1"/>
    <col min="16130" max="16130" width="62.5546875" style="42" customWidth="1"/>
    <col min="16131" max="16132" width="8.77734375" style="42" customWidth="1"/>
    <col min="16133" max="16133" width="10.44140625" style="42" customWidth="1"/>
    <col min="16134" max="16134" width="9.5546875" style="42" customWidth="1"/>
    <col min="16135" max="16135" width="14" style="42" customWidth="1"/>
    <col min="16136" max="16136" width="11" style="42" customWidth="1"/>
    <col min="16137" max="16137" width="11.21875" style="42" customWidth="1"/>
    <col min="16138" max="16139" width="6.5546875" style="42" customWidth="1"/>
    <col min="16140" max="16140" width="7.44140625" style="42" customWidth="1"/>
    <col min="16141" max="16141" width="7.21875" style="42" customWidth="1"/>
    <col min="16142" max="16146" width="9.21875" style="42" customWidth="1"/>
    <col min="16147" max="16384" width="9.21875" style="42"/>
  </cols>
  <sheetData>
    <row r="1" spans="1:66" s="59" customFormat="1" ht="25.5" customHeight="1">
      <c r="A1" s="527" t="s">
        <v>261</v>
      </c>
      <c r="B1" s="528"/>
      <c r="C1" s="528"/>
      <c r="D1" s="528"/>
      <c r="E1" s="528"/>
      <c r="F1" s="528"/>
      <c r="G1" s="528"/>
      <c r="H1" s="528"/>
      <c r="I1" s="52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row>
    <row r="2" spans="1:66" s="59" customFormat="1" ht="16.5" customHeight="1">
      <c r="A2" s="554" t="s">
        <v>88</v>
      </c>
      <c r="B2" s="555"/>
      <c r="C2" s="555"/>
      <c r="D2" s="555"/>
      <c r="E2" s="555"/>
      <c r="F2" s="555"/>
      <c r="G2" s="555"/>
      <c r="H2" s="555"/>
      <c r="I2" s="556"/>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row>
    <row r="3" spans="1:66" s="59" customFormat="1" ht="22.5" customHeight="1">
      <c r="A3" s="557" t="s">
        <v>834</v>
      </c>
      <c r="B3" s="558"/>
      <c r="C3" s="558"/>
      <c r="D3" s="558"/>
      <c r="E3" s="558"/>
      <c r="F3" s="558"/>
      <c r="G3" s="558"/>
      <c r="H3" s="558"/>
      <c r="I3" s="55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row>
    <row r="4" spans="1:66" s="59" customFormat="1" ht="22.5" customHeight="1">
      <c r="A4" s="381" t="s">
        <v>225</v>
      </c>
      <c r="B4" s="74"/>
      <c r="C4" s="75"/>
      <c r="D4" s="75"/>
      <c r="E4" s="75"/>
      <c r="F4" s="75"/>
      <c r="G4" s="75"/>
      <c r="H4" s="60"/>
      <c r="I4" s="385"/>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row>
    <row r="5" spans="1:66" s="59" customFormat="1" ht="29.25" customHeight="1">
      <c r="A5" s="548" t="s">
        <v>939</v>
      </c>
      <c r="B5" s="549"/>
      <c r="C5" s="549"/>
      <c r="D5" s="549"/>
      <c r="E5" s="549"/>
      <c r="F5" s="549"/>
      <c r="G5" s="549"/>
      <c r="H5" s="549"/>
      <c r="I5" s="550"/>
      <c r="J5" s="116"/>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row>
    <row r="6" spans="1:66" s="59" customFormat="1" ht="7.5" customHeight="1">
      <c r="A6" s="402"/>
      <c r="B6" s="283"/>
      <c r="C6" s="283"/>
      <c r="D6" s="283"/>
      <c r="E6" s="283"/>
      <c r="F6" s="283"/>
      <c r="G6" s="283"/>
      <c r="H6" s="283"/>
      <c r="I6" s="403"/>
      <c r="J6" s="116"/>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row>
    <row r="7" spans="1:66" s="59" customFormat="1" ht="14.25" customHeight="1" thickBot="1">
      <c r="A7" s="564" t="s">
        <v>895</v>
      </c>
      <c r="B7" s="565"/>
      <c r="C7" s="565"/>
      <c r="D7" s="565"/>
      <c r="E7" s="565"/>
      <c r="F7" s="565"/>
      <c r="G7" s="284"/>
      <c r="H7" s="404"/>
      <c r="I7" s="385"/>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row>
    <row r="8" spans="1:66" s="59" customFormat="1" ht="26.55" customHeight="1">
      <c r="A8" s="566" t="s">
        <v>1</v>
      </c>
      <c r="B8" s="568" t="s">
        <v>119</v>
      </c>
      <c r="C8" s="562" t="s">
        <v>120</v>
      </c>
      <c r="D8" s="563"/>
      <c r="E8" s="570" t="s">
        <v>156</v>
      </c>
      <c r="F8" s="571"/>
      <c r="G8" s="570" t="s">
        <v>157</v>
      </c>
      <c r="H8" s="571"/>
      <c r="I8" s="560" t="s">
        <v>81</v>
      </c>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row>
    <row r="9" spans="1:66" s="241" customFormat="1" ht="64.5" customHeight="1" thickBot="1">
      <c r="A9" s="567"/>
      <c r="B9" s="569"/>
      <c r="C9" s="237" t="s">
        <v>4</v>
      </c>
      <c r="D9" s="238" t="s">
        <v>3</v>
      </c>
      <c r="E9" s="236" t="s">
        <v>927</v>
      </c>
      <c r="F9" s="239" t="s">
        <v>928</v>
      </c>
      <c r="G9" s="236" t="s">
        <v>927</v>
      </c>
      <c r="H9" s="239" t="s">
        <v>928</v>
      </c>
      <c r="I9" s="561"/>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240"/>
      <c r="AT9" s="240"/>
      <c r="AU9" s="240"/>
      <c r="AV9" s="240"/>
      <c r="AW9" s="240"/>
      <c r="AX9" s="240"/>
      <c r="AY9" s="240"/>
      <c r="AZ9" s="240"/>
      <c r="BA9" s="240"/>
      <c r="BB9" s="240"/>
      <c r="BC9" s="240"/>
      <c r="BD9" s="240"/>
      <c r="BE9" s="240"/>
      <c r="BF9" s="240"/>
      <c r="BG9" s="240"/>
      <c r="BH9" s="240"/>
      <c r="BI9" s="240"/>
      <c r="BJ9" s="240"/>
    </row>
    <row r="10" spans="1:66" s="40" customFormat="1" ht="18.75" customHeight="1">
      <c r="A10" s="156">
        <v>1</v>
      </c>
      <c r="B10" s="157">
        <v>2</v>
      </c>
      <c r="C10" s="157">
        <v>3</v>
      </c>
      <c r="D10" s="157">
        <v>4</v>
      </c>
      <c r="E10" s="157">
        <v>5</v>
      </c>
      <c r="F10" s="157">
        <v>6</v>
      </c>
      <c r="G10" s="157" t="s">
        <v>384</v>
      </c>
      <c r="H10" s="157" t="s">
        <v>385</v>
      </c>
      <c r="I10" s="158"/>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66" s="40" customFormat="1" ht="18.75" customHeight="1">
      <c r="A11" s="572"/>
      <c r="B11" s="575" t="s">
        <v>910</v>
      </c>
      <c r="C11" s="578"/>
      <c r="D11" s="578"/>
      <c r="E11" s="578"/>
      <c r="F11" s="578"/>
      <c r="G11" s="578"/>
      <c r="H11" s="578"/>
      <c r="I11" s="581"/>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row>
    <row r="12" spans="1:66" s="40" customFormat="1" ht="51" customHeight="1">
      <c r="A12" s="573"/>
      <c r="B12" s="576"/>
      <c r="C12" s="579"/>
      <c r="D12" s="579"/>
      <c r="E12" s="579"/>
      <c r="F12" s="579"/>
      <c r="G12" s="579"/>
      <c r="H12" s="579"/>
      <c r="I12" s="582"/>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66" s="40" customFormat="1" ht="57" customHeight="1">
      <c r="A13" s="573"/>
      <c r="B13" s="576"/>
      <c r="C13" s="579"/>
      <c r="D13" s="579"/>
      <c r="E13" s="579"/>
      <c r="F13" s="579"/>
      <c r="G13" s="579"/>
      <c r="H13" s="579"/>
      <c r="I13" s="582"/>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66" ht="18" customHeight="1">
      <c r="A14" s="573"/>
      <c r="B14" s="576"/>
      <c r="C14" s="579"/>
      <c r="D14" s="579"/>
      <c r="E14" s="579"/>
      <c r="F14" s="579"/>
      <c r="G14" s="579"/>
      <c r="H14" s="579"/>
      <c r="I14" s="582"/>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row>
    <row r="15" spans="1:66" s="51" customFormat="1" ht="15.6" customHeight="1">
      <c r="A15" s="574"/>
      <c r="B15" s="577"/>
      <c r="C15" s="580"/>
      <c r="D15" s="580"/>
      <c r="E15" s="580"/>
      <c r="F15" s="580"/>
      <c r="G15" s="580"/>
      <c r="H15" s="580"/>
      <c r="I15" s="583"/>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50"/>
    </row>
    <row r="16" spans="1:66" ht="22.95" customHeight="1" thickBot="1">
      <c r="A16" s="125"/>
      <c r="B16" s="551" t="s">
        <v>866</v>
      </c>
      <c r="C16" s="552"/>
      <c r="D16" s="552"/>
      <c r="E16" s="552"/>
      <c r="F16" s="553"/>
      <c r="G16" s="275">
        <f>SUM(G12:G15)</f>
        <v>0</v>
      </c>
      <c r="H16" s="262">
        <f>SUM(H12:H15)</f>
        <v>0</v>
      </c>
      <c r="I16" s="129"/>
      <c r="J16" s="54"/>
    </row>
    <row r="17" spans="1:9">
      <c r="A17" s="405"/>
      <c r="I17" s="406"/>
    </row>
    <row r="18" spans="1:9" s="64" customFormat="1" ht="13.8">
      <c r="A18" s="407"/>
      <c r="B18" s="76"/>
      <c r="C18" s="22"/>
      <c r="D18" s="77"/>
      <c r="E18" s="77"/>
      <c r="F18" s="22"/>
      <c r="G18" s="22"/>
      <c r="H18" s="22"/>
      <c r="I18" s="408"/>
    </row>
    <row r="19" spans="1:9" s="64" customFormat="1" ht="13.8">
      <c r="A19" s="407"/>
      <c r="B19" s="22" t="s">
        <v>861</v>
      </c>
      <c r="C19" s="22"/>
      <c r="D19" s="77"/>
      <c r="E19" s="77"/>
      <c r="F19" s="22"/>
      <c r="G19" s="22"/>
      <c r="H19" s="22"/>
      <c r="I19" s="408"/>
    </row>
    <row r="20" spans="1:9" s="64" customFormat="1" ht="13.8">
      <c r="A20" s="407"/>
      <c r="B20" s="76"/>
      <c r="C20" s="22"/>
      <c r="D20" s="77"/>
      <c r="E20" s="77"/>
      <c r="F20" s="22"/>
      <c r="G20" s="22"/>
      <c r="H20" s="22"/>
      <c r="I20" s="408"/>
    </row>
    <row r="21" spans="1:9" s="64" customFormat="1" ht="13.8">
      <c r="A21" s="407"/>
      <c r="B21" s="378" t="s">
        <v>112</v>
      </c>
      <c r="C21" s="62"/>
      <c r="D21" s="62"/>
      <c r="E21" s="62"/>
      <c r="F21" s="78" t="s">
        <v>115</v>
      </c>
      <c r="G21" s="78"/>
      <c r="H21" s="22"/>
      <c r="I21" s="408"/>
    </row>
    <row r="22" spans="1:9" s="64" customFormat="1" ht="13.8">
      <c r="A22" s="407"/>
      <c r="B22" s="378" t="s">
        <v>114</v>
      </c>
      <c r="C22" s="65"/>
      <c r="D22" s="80"/>
      <c r="E22" s="80"/>
      <c r="F22" s="285"/>
      <c r="G22" s="285"/>
      <c r="H22" s="22"/>
      <c r="I22" s="408"/>
    </row>
    <row r="23" spans="1:9" s="64" customFormat="1" ht="13.8">
      <c r="A23" s="407"/>
      <c r="B23" s="67" t="s">
        <v>116</v>
      </c>
      <c r="C23" s="68"/>
      <c r="D23" s="68"/>
      <c r="E23" s="68"/>
      <c r="F23" s="286"/>
      <c r="G23" s="286"/>
      <c r="H23" s="22"/>
      <c r="I23" s="408"/>
    </row>
    <row r="24" spans="1:9" s="64" customFormat="1" ht="13.8">
      <c r="A24" s="407"/>
      <c r="B24" s="67" t="s">
        <v>117</v>
      </c>
      <c r="C24" s="69"/>
      <c r="D24" s="69"/>
      <c r="E24" s="69"/>
      <c r="F24" s="286"/>
      <c r="G24" s="286"/>
      <c r="H24" s="22"/>
      <c r="I24" s="408"/>
    </row>
    <row r="25" spans="1:9" s="64" customFormat="1" ht="14.4" thickBot="1">
      <c r="A25" s="409"/>
      <c r="B25" s="389" t="s">
        <v>118</v>
      </c>
      <c r="C25" s="390"/>
      <c r="D25" s="390"/>
      <c r="E25" s="390"/>
      <c r="F25" s="392"/>
      <c r="G25" s="392"/>
      <c r="H25" s="394"/>
      <c r="I25" s="410"/>
    </row>
  </sheetData>
  <sheetProtection formatColumns="0" formatRows="0" selectLockedCells="1"/>
  <mergeCells count="21">
    <mergeCell ref="E11:E15"/>
    <mergeCell ref="F11:F15"/>
    <mergeCell ref="G11:G15"/>
    <mergeCell ref="H11:H15"/>
    <mergeCell ref="I11:I15"/>
    <mergeCell ref="B16:F16"/>
    <mergeCell ref="A1:I1"/>
    <mergeCell ref="A2:I2"/>
    <mergeCell ref="A3:I3"/>
    <mergeCell ref="I8:I9"/>
    <mergeCell ref="C8:D8"/>
    <mergeCell ref="A7:F7"/>
    <mergeCell ref="A8:A9"/>
    <mergeCell ref="B8:B9"/>
    <mergeCell ref="A5:I5"/>
    <mergeCell ref="E8:F8"/>
    <mergeCell ref="G8:H8"/>
    <mergeCell ref="A11:A15"/>
    <mergeCell ref="B11:B15"/>
    <mergeCell ref="C11:C15"/>
    <mergeCell ref="D11:D15"/>
  </mergeCells>
  <printOptions horizontalCentered="1"/>
  <pageMargins left="0.25" right="0.25" top="0.75" bottom="0.75" header="0.3" footer="0.3"/>
  <pageSetup paperSize="9" scale="85" orientation="landscape" r:id="rId1"/>
  <headerFooter alignWithMargins="0">
    <oddHeader xml:space="preserve">&amp;LKohalpur Nepalgunj 132 kV Transmission Line Project&amp;RSchedule No. 3B
</oddHeader>
    <oddFooter>Page &amp;P of &amp;N</oddFooter>
  </headerFooter>
  <colBreaks count="1" manualBreakCount="1">
    <brk id="9" max="1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12"/>
  <sheetViews>
    <sheetView view="pageBreakPreview" zoomScaleNormal="100" zoomScaleSheetLayoutView="100" zoomScalePageLayoutView="73" workbookViewId="0">
      <selection activeCell="E15" sqref="E15"/>
    </sheetView>
  </sheetViews>
  <sheetFormatPr defaultColWidth="9.21875" defaultRowHeight="14.4"/>
  <cols>
    <col min="1" max="1" width="10.6640625" style="279" customWidth="1"/>
    <col min="2" max="2" width="90.33203125" style="373" customWidth="1"/>
    <col min="3" max="3" width="10.44140625" style="279" customWidth="1"/>
    <col min="4" max="4" width="10.33203125" style="279" customWidth="1"/>
    <col min="5" max="5" width="13.77734375" style="279" bestFit="1" customWidth="1"/>
    <col min="6" max="6" width="17.6640625" style="279" customWidth="1"/>
    <col min="7" max="7" width="16.33203125" style="374" customWidth="1"/>
    <col min="8" max="8" width="9.21875" style="279"/>
    <col min="9" max="9" width="11.77734375" style="279" customWidth="1"/>
    <col min="10" max="10" width="15.6640625" style="279" customWidth="1"/>
    <col min="11" max="16384" width="9.21875" style="279"/>
  </cols>
  <sheetData>
    <row r="1" spans="1:7" ht="24.6">
      <c r="A1" s="587" t="s">
        <v>261</v>
      </c>
      <c r="B1" s="588"/>
      <c r="C1" s="588"/>
      <c r="D1" s="588"/>
      <c r="E1" s="588"/>
      <c r="F1" s="588"/>
      <c r="G1" s="589"/>
    </row>
    <row r="2" spans="1:7" ht="15">
      <c r="A2" s="590" t="s">
        <v>88</v>
      </c>
      <c r="B2" s="591"/>
      <c r="C2" s="591"/>
      <c r="D2" s="591"/>
      <c r="E2" s="591"/>
      <c r="F2" s="591"/>
      <c r="G2" s="592"/>
    </row>
    <row r="3" spans="1:7" ht="17.399999999999999">
      <c r="A3" s="506" t="s">
        <v>834</v>
      </c>
      <c r="B3" s="507"/>
      <c r="C3" s="507"/>
      <c r="D3" s="507"/>
      <c r="E3" s="507"/>
      <c r="F3" s="507"/>
      <c r="G3" s="508"/>
    </row>
    <row r="4" spans="1:7" ht="20.399999999999999">
      <c r="A4" s="381" t="s">
        <v>225</v>
      </c>
      <c r="B4" s="396"/>
      <c r="C4" s="397"/>
      <c r="D4" s="397"/>
      <c r="E4" s="397"/>
      <c r="F4" s="397"/>
      <c r="G4" s="398"/>
    </row>
    <row r="5" spans="1:7" ht="28.95" customHeight="1">
      <c r="A5" s="593" t="s">
        <v>940</v>
      </c>
      <c r="B5" s="594"/>
      <c r="C5" s="594"/>
      <c r="D5" s="594"/>
      <c r="E5" s="594"/>
      <c r="F5" s="594"/>
      <c r="G5" s="595"/>
    </row>
    <row r="6" spans="1:7" ht="15" thickBot="1">
      <c r="A6" s="399" t="s">
        <v>868</v>
      </c>
      <c r="B6" s="182"/>
      <c r="C6" s="11"/>
      <c r="D6" s="5"/>
      <c r="E6" s="400"/>
      <c r="F6" s="5"/>
      <c r="G6" s="401"/>
    </row>
    <row r="7" spans="1:7" ht="40.200000000000003" customHeight="1">
      <c r="A7" s="518" t="s">
        <v>1</v>
      </c>
      <c r="B7" s="515" t="s">
        <v>119</v>
      </c>
      <c r="C7" s="509" t="s">
        <v>7</v>
      </c>
      <c r="D7" s="521"/>
      <c r="E7" s="509" t="s">
        <v>205</v>
      </c>
      <c r="F7" s="510"/>
      <c r="G7" s="524" t="s">
        <v>72</v>
      </c>
    </row>
    <row r="8" spans="1:7">
      <c r="A8" s="519"/>
      <c r="B8" s="516"/>
      <c r="C8" s="522"/>
      <c r="D8" s="523"/>
      <c r="E8" s="511" t="s">
        <v>925</v>
      </c>
      <c r="F8" s="511"/>
      <c r="G8" s="525"/>
    </row>
    <row r="9" spans="1:7" ht="15" thickBot="1">
      <c r="A9" s="520"/>
      <c r="B9" s="517"/>
      <c r="C9" s="281" t="s">
        <v>4</v>
      </c>
      <c r="D9" s="281" t="s">
        <v>3</v>
      </c>
      <c r="E9" s="281" t="s">
        <v>5</v>
      </c>
      <c r="F9" s="250" t="s">
        <v>6</v>
      </c>
      <c r="G9" s="526"/>
    </row>
    <row r="10" spans="1:7">
      <c r="A10" s="169" t="s">
        <v>90</v>
      </c>
      <c r="B10" s="170" t="s">
        <v>91</v>
      </c>
      <c r="C10" s="170" t="s">
        <v>92</v>
      </c>
      <c r="D10" s="170" t="s">
        <v>93</v>
      </c>
      <c r="E10" s="170" t="s">
        <v>94</v>
      </c>
      <c r="F10" s="170" t="s">
        <v>193</v>
      </c>
      <c r="G10" s="293"/>
    </row>
    <row r="11" spans="1:7" ht="27" customHeight="1">
      <c r="A11" s="494" t="s">
        <v>835</v>
      </c>
      <c r="B11" s="495"/>
      <c r="C11" s="495"/>
      <c r="D11" s="495"/>
      <c r="E11" s="495"/>
      <c r="F11" s="495"/>
      <c r="G11" s="496"/>
    </row>
    <row r="12" spans="1:7" ht="21.6" customHeight="1">
      <c r="A12" s="411">
        <v>1</v>
      </c>
      <c r="B12" s="412" t="s">
        <v>542</v>
      </c>
      <c r="C12" s="21"/>
      <c r="D12" s="21"/>
      <c r="E12" s="21"/>
      <c r="F12" s="21"/>
      <c r="G12" s="295"/>
    </row>
    <row r="13" spans="1:7" ht="18" customHeight="1">
      <c r="A13" s="413"/>
      <c r="B13" s="297" t="s">
        <v>527</v>
      </c>
      <c r="C13" s="21"/>
      <c r="D13" s="21"/>
      <c r="E13" s="21"/>
      <c r="F13" s="21"/>
      <c r="G13" s="295"/>
    </row>
    <row r="14" spans="1:7" ht="19.5" customHeight="1">
      <c r="A14" s="16">
        <v>1.1000000000000001</v>
      </c>
      <c r="B14" s="184" t="s">
        <v>226</v>
      </c>
      <c r="C14" s="21"/>
      <c r="D14" s="21"/>
      <c r="E14" s="21"/>
      <c r="F14" s="21"/>
      <c r="G14" s="295"/>
    </row>
    <row r="15" spans="1:7" ht="19.95" customHeight="1">
      <c r="A15" s="16" t="s">
        <v>9</v>
      </c>
      <c r="B15" s="184" t="s">
        <v>8</v>
      </c>
      <c r="C15" s="21"/>
      <c r="D15" s="21"/>
      <c r="E15" s="21"/>
      <c r="F15" s="21"/>
      <c r="G15" s="278"/>
    </row>
    <row r="16" spans="1:7" ht="49.2" customHeight="1">
      <c r="A16" s="172" t="s">
        <v>227</v>
      </c>
      <c r="B16" s="300" t="s">
        <v>909</v>
      </c>
      <c r="C16" s="14" t="s">
        <v>70</v>
      </c>
      <c r="D16" s="14">
        <f>'Sch-1'!D16</f>
        <v>2</v>
      </c>
      <c r="E16" s="15"/>
      <c r="F16" s="15"/>
      <c r="G16" s="278"/>
    </row>
    <row r="17" spans="1:7" ht="49.8" customHeight="1">
      <c r="A17" s="172" t="s">
        <v>228</v>
      </c>
      <c r="B17" s="300" t="s">
        <v>536</v>
      </c>
      <c r="C17" s="14" t="s">
        <v>70</v>
      </c>
      <c r="D17" s="14">
        <f>'Sch-1'!D17</f>
        <v>2</v>
      </c>
      <c r="E17" s="15"/>
      <c r="F17" s="15"/>
      <c r="G17" s="278"/>
    </row>
    <row r="18" spans="1:7" ht="22.5" customHeight="1">
      <c r="A18" s="16" t="s">
        <v>10</v>
      </c>
      <c r="B18" s="184" t="s">
        <v>229</v>
      </c>
      <c r="C18" s="14"/>
      <c r="D18" s="14"/>
      <c r="E18" s="15"/>
      <c r="F18" s="15"/>
      <c r="G18" s="278"/>
    </row>
    <row r="19" spans="1:7" ht="39.6" customHeight="1">
      <c r="A19" s="171" t="s">
        <v>10</v>
      </c>
      <c r="B19" s="185" t="s">
        <v>543</v>
      </c>
      <c r="C19" s="14" t="s">
        <v>70</v>
      </c>
      <c r="D19" s="14">
        <f>'Sch-1'!D19</f>
        <v>2</v>
      </c>
      <c r="E19" s="15"/>
      <c r="F19" s="15"/>
      <c r="G19" s="278"/>
    </row>
    <row r="20" spans="1:7" ht="21.6" customHeight="1">
      <c r="A20" s="16">
        <v>1.2</v>
      </c>
      <c r="B20" s="184" t="s">
        <v>519</v>
      </c>
      <c r="C20" s="176"/>
      <c r="D20" s="13"/>
      <c r="E20" s="15"/>
      <c r="F20" s="176"/>
      <c r="G20" s="278"/>
    </row>
    <row r="21" spans="1:7" ht="34.799999999999997" customHeight="1">
      <c r="A21" s="17" t="s">
        <v>11</v>
      </c>
      <c r="B21" s="185" t="str">
        <f>'Sch-1'!B21</f>
        <v>145 kV, 1600 A, 3 phase, SF6 Circuit Breaker (individual pole operation type) complete with all accessories and  support structures as per specification for incoming/outgoing 132 kV lines</v>
      </c>
      <c r="C21" s="14" t="s">
        <v>70</v>
      </c>
      <c r="D21" s="14">
        <f>'Sch-1'!D21</f>
        <v>4</v>
      </c>
      <c r="E21" s="15"/>
      <c r="F21" s="15"/>
      <c r="G21" s="278"/>
    </row>
    <row r="22" spans="1:7" ht="28.8">
      <c r="A22" s="17" t="s">
        <v>12</v>
      </c>
      <c r="B22" s="185" t="str">
        <f>'Sch-1'!B22</f>
        <v>145 kV, 1600 A, 3 phase, SF6 Circuit Breaker (three pole operation type) complete with all accessories and  support structures as per specification for 2 nos. of 132/33 kV Power Transformers</v>
      </c>
      <c r="C22" s="20" t="s">
        <v>70</v>
      </c>
      <c r="D22" s="14">
        <f>'Sch-1'!D22</f>
        <v>2</v>
      </c>
      <c r="E22" s="15"/>
      <c r="F22" s="15"/>
      <c r="G22" s="278"/>
    </row>
    <row r="23" spans="1:7" ht="36.75" customHeight="1">
      <c r="A23" s="17" t="s">
        <v>13</v>
      </c>
      <c r="B23" s="185" t="str">
        <f>'Sch-1'!B23</f>
        <v>145 kV, 2000 A, 3 phase,  SF6 Circuit Breaker (three pole operation type) complete with all accessories and  support structures as per specification for 132 kV Bus Coupler</v>
      </c>
      <c r="C23" s="14" t="s">
        <v>70</v>
      </c>
      <c r="D23" s="14">
        <f>'Sch-1'!D23</f>
        <v>1</v>
      </c>
      <c r="E23" s="15"/>
      <c r="F23" s="15"/>
      <c r="G23" s="278"/>
    </row>
    <row r="24" spans="1:7" ht="36" customHeight="1">
      <c r="A24" s="172" t="s">
        <v>207</v>
      </c>
      <c r="B24" s="185" t="str">
        <f>'Sch-1'!B24</f>
        <v>36 kV, 1250 A, 3 phase,  Vaccum Circuit Breaker (three pole operation type) complete with all accessories and  support structures as per specification for 132/33 kV transformer</v>
      </c>
      <c r="C24" s="20" t="s">
        <v>70</v>
      </c>
      <c r="D24" s="14">
        <f>'Sch-1'!D24</f>
        <v>2</v>
      </c>
      <c r="E24" s="15"/>
      <c r="F24" s="15"/>
      <c r="G24" s="278"/>
    </row>
    <row r="25" spans="1:7" ht="36" customHeight="1">
      <c r="A25" s="172" t="s">
        <v>208</v>
      </c>
      <c r="B25" s="185" t="str">
        <f>'Sch-1'!B25</f>
        <v>36 kV, 800 A, 3 phase, Vaccum Circuit Breaker (three pole operation type) complete with all accessories and  support structures as per specification for 7 outgoing 33 kV feeder and 2 Power Transformer.</v>
      </c>
      <c r="C25" s="14" t="s">
        <v>70</v>
      </c>
      <c r="D25" s="14">
        <f>'Sch-1'!D25</f>
        <v>8</v>
      </c>
      <c r="E25" s="15"/>
      <c r="F25" s="15"/>
      <c r="G25" s="278"/>
    </row>
    <row r="26" spans="1:7" ht="18.600000000000001" customHeight="1">
      <c r="A26" s="16">
        <v>1.3</v>
      </c>
      <c r="B26" s="184" t="s">
        <v>535</v>
      </c>
      <c r="C26" s="176"/>
      <c r="D26" s="13"/>
      <c r="E26" s="15"/>
      <c r="F26" s="176"/>
      <c r="G26" s="278"/>
    </row>
    <row r="27" spans="1:7" ht="28.8">
      <c r="A27" s="172" t="s">
        <v>14</v>
      </c>
      <c r="B27" s="185" t="str">
        <f>'Sch-1'!B27</f>
        <v>145 kV, 2000 A, 3 phase, Double Break Disconnector Switch (without Grounding Switch) complete with all accessories as per specification for Bus Coupler</v>
      </c>
      <c r="C27" s="14" t="s">
        <v>70</v>
      </c>
      <c r="D27" s="14">
        <f>'Sch-1'!D27</f>
        <v>2</v>
      </c>
      <c r="E27" s="15"/>
      <c r="F27" s="15"/>
      <c r="G27" s="278"/>
    </row>
    <row r="28" spans="1:7" ht="28.8">
      <c r="A28" s="172" t="s">
        <v>15</v>
      </c>
      <c r="B28" s="185" t="str">
        <f>'Sch-1'!B28</f>
        <v>145 kV, 1600 A, 3 phase Double Break Disconnector Switch with one Grounding Switch complete with all accessories as per specification for 132 kV incoming/outgoing Lines</v>
      </c>
      <c r="C28" s="14" t="s">
        <v>70</v>
      </c>
      <c r="D28" s="14">
        <f>'Sch-1'!D28</f>
        <v>4</v>
      </c>
      <c r="E28" s="15"/>
      <c r="F28" s="15"/>
      <c r="G28" s="278"/>
    </row>
    <row r="29" spans="1:7" ht="28.8">
      <c r="A29" s="172" t="s">
        <v>16</v>
      </c>
      <c r="B29" s="185" t="str">
        <f>'Sch-1'!B29</f>
        <v>145 kV, 1600 A, 3 phase Double Break Disconnector Switch (without Grounding Switch) complete with all accessories as per specification</v>
      </c>
      <c r="C29" s="14" t="s">
        <v>70</v>
      </c>
      <c r="D29" s="14">
        <f>'Sch-1'!D29</f>
        <v>16</v>
      </c>
      <c r="E29" s="15"/>
      <c r="F29" s="15"/>
      <c r="G29" s="278"/>
    </row>
    <row r="30" spans="1:7" ht="28.8">
      <c r="A30" s="172" t="s">
        <v>17</v>
      </c>
      <c r="B30" s="185" t="str">
        <f>'Sch-1'!B30</f>
        <v>145 kV, 1600 A, 3 phase Double Break Disconnector Switch (without Grounding Switch) complete with all accessories as per specification for using as By-pass isolator for 132 kV Lines</v>
      </c>
      <c r="C30" s="14" t="s">
        <v>70</v>
      </c>
      <c r="D30" s="14">
        <f>'Sch-1'!D30</f>
        <v>4</v>
      </c>
      <c r="E30" s="15"/>
      <c r="F30" s="15"/>
      <c r="G30" s="278"/>
    </row>
    <row r="31" spans="1:7" ht="28.8">
      <c r="A31" s="172" t="s">
        <v>209</v>
      </c>
      <c r="B31" s="185" t="str">
        <f>'Sch-1'!B31</f>
        <v>36 kV, 1600 A, 3 phase Bus-Sectionalizer Double Break Disconnector Switch (without Grounding Switch) complete with all accessories as per specification</v>
      </c>
      <c r="C31" s="14" t="s">
        <v>70</v>
      </c>
      <c r="D31" s="14">
        <f>'Sch-1'!D31</f>
        <v>1</v>
      </c>
      <c r="E31" s="15"/>
      <c r="F31" s="15"/>
      <c r="G31" s="278"/>
    </row>
    <row r="32" spans="1:7" ht="28.8">
      <c r="A32" s="172" t="s">
        <v>210</v>
      </c>
      <c r="B32" s="185" t="str">
        <f>'Sch-1'!B32</f>
        <v>36 kV, 1250A, 3 phase Double Break Disconnector Switch (without Grounding Switch) complete with all accessories as per specification for 33 kV incoming lines</v>
      </c>
      <c r="C32" s="14" t="s">
        <v>70</v>
      </c>
      <c r="D32" s="14">
        <f>'Sch-1'!D32</f>
        <v>2</v>
      </c>
      <c r="E32" s="15"/>
      <c r="F32" s="15"/>
      <c r="G32" s="278"/>
    </row>
    <row r="33" spans="1:7" ht="28.8">
      <c r="A33" s="172" t="s">
        <v>211</v>
      </c>
      <c r="B33" s="185" t="str">
        <f>'Sch-1'!B33</f>
        <v>36 kV, 800 A, 3 phase Double Break Disconnector Switch with one Grounding Switch complete with all accessories as per specification for 33 kV outgoing lines</v>
      </c>
      <c r="C33" s="14" t="s">
        <v>70</v>
      </c>
      <c r="D33" s="14">
        <f>'Sch-1'!D33</f>
        <v>6</v>
      </c>
      <c r="E33" s="15"/>
      <c r="F33" s="15"/>
      <c r="G33" s="278"/>
    </row>
    <row r="34" spans="1:7" ht="28.8">
      <c r="A34" s="172" t="s">
        <v>448</v>
      </c>
      <c r="B34" s="185" t="str">
        <f>'Sch-1'!B34</f>
        <v>36 kV, 800 A, 3 phase Double Break Disconnector Switch (without Grounding Switch) complete with all accessories as per specification for 7 nos. of 33 kV lines and 2 nos. of transformers</v>
      </c>
      <c r="C34" s="14" t="s">
        <v>70</v>
      </c>
      <c r="D34" s="14">
        <f>'Sch-1'!D34</f>
        <v>8</v>
      </c>
      <c r="E34" s="15"/>
      <c r="F34" s="15"/>
      <c r="G34" s="278"/>
    </row>
    <row r="35" spans="1:7" ht="28.8">
      <c r="A35" s="172" t="s">
        <v>485</v>
      </c>
      <c r="B35" s="185" t="str">
        <f>'Sch-1'!B35</f>
        <v>36 kV, 400 A, 3 phase Double Break Disconnector Switch (without Grounding Switch) complete with all accessories as per specification for 2 nos. of station transformers</v>
      </c>
      <c r="C35" s="14" t="s">
        <v>70</v>
      </c>
      <c r="D35" s="14">
        <f>'Sch-1'!D35</f>
        <v>2</v>
      </c>
      <c r="E35" s="15"/>
      <c r="F35" s="15"/>
      <c r="G35" s="278"/>
    </row>
    <row r="36" spans="1:7" ht="19.8" customHeight="1">
      <c r="A36" s="16">
        <v>1.4</v>
      </c>
      <c r="B36" s="184" t="s">
        <v>18</v>
      </c>
      <c r="C36" s="176"/>
      <c r="D36" s="13"/>
      <c r="E36" s="15"/>
      <c r="F36" s="176"/>
      <c r="G36" s="278"/>
    </row>
    <row r="37" spans="1:7" ht="28.8">
      <c r="A37" s="17" t="s">
        <v>19</v>
      </c>
      <c r="B37" s="187" t="str">
        <f>'Sch-1'!B37</f>
        <v>145 kV, 50 VA, 132/√3 /110/√3/ 110/√3 kV, Class 0.2/3P, Capacitor Voltage Transformer (1-phase) complete with all accessories as per specification</v>
      </c>
      <c r="C37" s="14" t="s">
        <v>48</v>
      </c>
      <c r="D37" s="12">
        <f>'Sch-1'!D37</f>
        <v>18</v>
      </c>
      <c r="E37" s="15"/>
      <c r="F37" s="15"/>
      <c r="G37" s="278"/>
    </row>
    <row r="38" spans="1:7" ht="28.8">
      <c r="A38" s="17" t="s">
        <v>20</v>
      </c>
      <c r="B38" s="187" t="str">
        <f>'Sch-1'!B38</f>
        <v xml:space="preserve">145 kV, 30 VA, 5 core, Class 0.2, 1200-800-600/1 A, Current Transformer (1-phase) complete with all accessories as per specification for 132 kV Line bays </v>
      </c>
      <c r="C38" s="14" t="s">
        <v>48</v>
      </c>
      <c r="D38" s="12">
        <f>'Sch-1'!D38</f>
        <v>12</v>
      </c>
      <c r="E38" s="15"/>
      <c r="F38" s="15"/>
      <c r="G38" s="278"/>
    </row>
    <row r="39" spans="1:7" ht="28.8">
      <c r="A39" s="17" t="s">
        <v>21</v>
      </c>
      <c r="B39" s="187" t="str">
        <f>'Sch-1'!B39</f>
        <v>145 kV, 30 VA, 5 core, Class 0.2, 1600-1000/1 A, Current Transformer  (1-phase) complete with all accessories as per specification for 132 kV Bus coupler</v>
      </c>
      <c r="C39" s="14" t="s">
        <v>48</v>
      </c>
      <c r="D39" s="12">
        <f>'Sch-1'!D39</f>
        <v>3</v>
      </c>
      <c r="E39" s="15"/>
      <c r="F39" s="15"/>
      <c r="G39" s="278"/>
    </row>
    <row r="40" spans="1:7" ht="28.8">
      <c r="A40" s="17" t="s">
        <v>212</v>
      </c>
      <c r="B40" s="187" t="str">
        <f>'Sch-1'!B40</f>
        <v>145 kV, 30 VA, 5 core, Class 0.2, 900-600-300/1 A,  Current Transformer  (1-phase)  complete with all accessories as per specification for 132/33 kV Power Transformers</v>
      </c>
      <c r="C40" s="14" t="s">
        <v>48</v>
      </c>
      <c r="D40" s="12">
        <f>'Sch-1'!D40</f>
        <v>6</v>
      </c>
      <c r="E40" s="15"/>
      <c r="F40" s="15"/>
      <c r="G40" s="278"/>
    </row>
    <row r="41" spans="1:7" ht="28.8">
      <c r="A41" s="17" t="s">
        <v>213</v>
      </c>
      <c r="B41" s="187" t="str">
        <f>'Sch-1'!B41</f>
        <v>36 kV, 30 VA, 33/√3/ 110/√3/ 110/√3 kV, Class 0.2/3P, Voltage Transformer  (1-phase) complete with all accessories as per specification(Line PT not required for 33kV)</v>
      </c>
      <c r="C41" s="14" t="s">
        <v>48</v>
      </c>
      <c r="D41" s="12">
        <f>'Sch-1'!D41</f>
        <v>12</v>
      </c>
      <c r="E41" s="15"/>
      <c r="F41" s="15"/>
      <c r="G41" s="278"/>
    </row>
    <row r="42" spans="1:7" ht="28.8">
      <c r="A42" s="17" t="s">
        <v>486</v>
      </c>
      <c r="B42" s="187" t="str">
        <f>'Sch-1'!B42</f>
        <v>36 kV, 30 VA, 3 core, Class 0.2, Multi ratio, Current Transformer  (1-phase) complete with all accessories as per specification</v>
      </c>
      <c r="C42" s="14" t="s">
        <v>48</v>
      </c>
      <c r="D42" s="12">
        <f>'Sch-1'!D42</f>
        <v>30</v>
      </c>
      <c r="E42" s="15"/>
      <c r="F42" s="15"/>
      <c r="G42" s="278"/>
    </row>
    <row r="43" spans="1:7" ht="21" customHeight="1">
      <c r="A43" s="16">
        <v>1.5</v>
      </c>
      <c r="B43" s="184" t="str">
        <f>'Sch-1'!B43</f>
        <v>Lightening Arrestor</v>
      </c>
      <c r="C43" s="176"/>
      <c r="D43" s="176"/>
      <c r="E43" s="15"/>
      <c r="F43" s="176"/>
      <c r="G43" s="278"/>
    </row>
    <row r="44" spans="1:7" ht="28.8">
      <c r="A44" s="17" t="s">
        <v>23</v>
      </c>
      <c r="B44" s="186" t="str">
        <f>'Sch-1'!B44</f>
        <v>120 kV, 10 kA Lightening Arrestor (1-phase) including Discharge Counter complete with all accessories as per specification</v>
      </c>
      <c r="C44" s="14" t="s">
        <v>48</v>
      </c>
      <c r="D44" s="14">
        <f>'Sch-1'!D44</f>
        <v>18</v>
      </c>
      <c r="E44" s="15"/>
      <c r="F44" s="15"/>
      <c r="G44" s="278"/>
    </row>
    <row r="45" spans="1:7" ht="23.4" customHeight="1">
      <c r="A45" s="172" t="s">
        <v>214</v>
      </c>
      <c r="B45" s="186" t="str">
        <f>'Sch-1'!B45</f>
        <v>30 kV, 10 kA Lightening Arrestor (1-phase) complete with all accessories as per specification</v>
      </c>
      <c r="C45" s="14" t="s">
        <v>48</v>
      </c>
      <c r="D45" s="14">
        <f>'Sch-1'!D45</f>
        <v>30</v>
      </c>
      <c r="E45" s="15"/>
      <c r="F45" s="15"/>
      <c r="G45" s="278"/>
    </row>
    <row r="46" spans="1:7" ht="21.6" customHeight="1">
      <c r="A46" s="172" t="s">
        <v>224</v>
      </c>
      <c r="B46" s="186" t="str">
        <f>'Sch-1'!B46</f>
        <v>9 kV, 10 kA Lightening Arrestor complete (1-phase) with all accessories as per specification</v>
      </c>
      <c r="C46" s="14" t="s">
        <v>48</v>
      </c>
      <c r="D46" s="14">
        <f>'Sch-1'!D46</f>
        <v>18</v>
      </c>
      <c r="E46" s="15"/>
      <c r="F46" s="15"/>
      <c r="G46" s="278"/>
    </row>
    <row r="47" spans="1:7" ht="22.8" customHeight="1">
      <c r="A47" s="16">
        <v>1.6</v>
      </c>
      <c r="B47" s="184" t="s">
        <v>494</v>
      </c>
      <c r="C47" s="176"/>
      <c r="D47" s="176"/>
      <c r="E47" s="15"/>
      <c r="F47" s="176"/>
      <c r="G47" s="278"/>
    </row>
    <row r="48" spans="1:7" ht="33.6" customHeight="1">
      <c r="A48" s="17" t="s">
        <v>24</v>
      </c>
      <c r="B48" s="185" t="str">
        <f>'Sch-1'!B48</f>
        <v>132 kV Transmission Line Control and Relay Panel complete with all accessories as per specification for incoming/outgoing 132 kV Line</v>
      </c>
      <c r="C48" s="12" t="s">
        <v>70</v>
      </c>
      <c r="D48" s="14">
        <f>'Sch-1'!D48</f>
        <v>4</v>
      </c>
      <c r="E48" s="15"/>
      <c r="F48" s="15"/>
      <c r="G48" s="278"/>
    </row>
    <row r="49" spans="1:7" ht="33.450000000000003" customHeight="1">
      <c r="A49" s="17" t="s">
        <v>25</v>
      </c>
      <c r="B49" s="185" t="str">
        <f>'Sch-1'!B49</f>
        <v>132/33 kV Transformer Control and Relay Panel complete set for HV and LV side with all accessories as per specification</v>
      </c>
      <c r="C49" s="14" t="s">
        <v>70</v>
      </c>
      <c r="D49" s="14">
        <f>'Sch-1'!D49</f>
        <v>2</v>
      </c>
      <c r="E49" s="15"/>
      <c r="F49" s="15"/>
      <c r="G49" s="278"/>
    </row>
    <row r="50" spans="1:7" ht="31.05" customHeight="1">
      <c r="A50" s="17" t="s">
        <v>26</v>
      </c>
      <c r="B50" s="185" t="str">
        <f>'Sch-1'!B50</f>
        <v>132 kV bus coupler cum bus bar protection control and relay panel complete with all accessories as per specification</v>
      </c>
      <c r="C50" s="14" t="s">
        <v>70</v>
      </c>
      <c r="D50" s="14">
        <f>'Sch-1'!D50</f>
        <v>1</v>
      </c>
      <c r="E50" s="15"/>
      <c r="F50" s="15"/>
      <c r="G50" s="278"/>
    </row>
    <row r="51" spans="1:7" ht="30.45" customHeight="1">
      <c r="A51" s="172" t="s">
        <v>215</v>
      </c>
      <c r="B51" s="185" t="str">
        <f>'Sch-1'!B51</f>
        <v xml:space="preserve">33/11 kV Transformer Control and Relay Panel complete set for HV and LV side with all accessories as per specification </v>
      </c>
      <c r="C51" s="14" t="s">
        <v>70</v>
      </c>
      <c r="D51" s="14">
        <f>'Sch-1'!D51</f>
        <v>2</v>
      </c>
      <c r="E51" s="15"/>
      <c r="F51" s="15"/>
      <c r="G51" s="278"/>
    </row>
    <row r="52" spans="1:7" ht="31.05" customHeight="1">
      <c r="A52" s="172" t="s">
        <v>216</v>
      </c>
      <c r="B52" s="185" t="str">
        <f>'Sch-1'!B52</f>
        <v>33 kV Sub-transmision Line Control and Relay Panel complete with all accessories as per specification for outgoing 33 kV Line</v>
      </c>
      <c r="C52" s="14" t="s">
        <v>70</v>
      </c>
      <c r="D52" s="14">
        <f>'Sch-1'!D52</f>
        <v>6</v>
      </c>
      <c r="E52" s="15"/>
      <c r="F52" s="15"/>
      <c r="G52" s="278"/>
    </row>
    <row r="53" spans="1:7" ht="31.05" customHeight="1">
      <c r="A53" s="172" t="s">
        <v>495</v>
      </c>
      <c r="B53" s="185" t="str">
        <f>'Sch-1'!B53</f>
        <v xml:space="preserve">Time Synchronisation Equipment as per specification pertaining to C &amp; R System </v>
      </c>
      <c r="C53" s="12" t="s">
        <v>69</v>
      </c>
      <c r="D53" s="14">
        <f>'Sch-1'!D53</f>
        <v>1</v>
      </c>
      <c r="E53" s="15"/>
      <c r="F53" s="15"/>
      <c r="G53" s="278"/>
    </row>
    <row r="54" spans="1:7" ht="25.5" customHeight="1">
      <c r="A54" s="16">
        <v>1.7</v>
      </c>
      <c r="B54" s="184" t="s">
        <v>266</v>
      </c>
      <c r="C54" s="176"/>
      <c r="D54" s="176"/>
      <c r="E54" s="15"/>
      <c r="F54" s="176"/>
      <c r="G54" s="278"/>
    </row>
    <row r="55" spans="1:7" ht="28.8">
      <c r="A55" s="171" t="s">
        <v>267</v>
      </c>
      <c r="B55" s="303" t="str">
        <f>'Sch-1'!B55</f>
        <v>12 kV Transformer Incomer Module (2000A) with VCB, CRP, CT and all accessories as per technical specification</v>
      </c>
      <c r="C55" s="14" t="s">
        <v>70</v>
      </c>
      <c r="D55" s="14">
        <f>'Sch-1'!D55</f>
        <v>2</v>
      </c>
      <c r="E55" s="15"/>
      <c r="F55" s="15"/>
      <c r="G55" s="278"/>
    </row>
    <row r="56" spans="1:7" ht="22.2" customHeight="1">
      <c r="A56" s="171" t="s">
        <v>27</v>
      </c>
      <c r="B56" s="303" t="str">
        <f>'Sch-1'!B56</f>
        <v>12 kV Line Outgoing Module (800A) with VCB, CRP, CT and all accessories as per technical specification</v>
      </c>
      <c r="C56" s="12" t="s">
        <v>70</v>
      </c>
      <c r="D56" s="14">
        <f>'Sch-1'!D56</f>
        <v>6</v>
      </c>
      <c r="E56" s="15"/>
      <c r="F56" s="15"/>
      <c r="G56" s="278"/>
    </row>
    <row r="57" spans="1:7" ht="27" customHeight="1">
      <c r="A57" s="171" t="s">
        <v>268</v>
      </c>
      <c r="B57" s="303" t="str">
        <f>'Sch-1'!B57</f>
        <v>12 kV Bus Coupler Module (2500A) with all accessories as per technical specification</v>
      </c>
      <c r="C57" s="12" t="s">
        <v>70</v>
      </c>
      <c r="D57" s="14">
        <f>'Sch-1'!D57</f>
        <v>1</v>
      </c>
      <c r="E57" s="15"/>
      <c r="F57" s="15"/>
      <c r="G57" s="278"/>
    </row>
    <row r="58" spans="1:7" ht="26.4" customHeight="1">
      <c r="A58" s="171" t="s">
        <v>269</v>
      </c>
      <c r="B58" s="303" t="str">
        <f>'Sch-1'!B58</f>
        <v>12 kV PT module with all accessories as per technical specification</v>
      </c>
      <c r="C58" s="12" t="s">
        <v>70</v>
      </c>
      <c r="D58" s="14">
        <f>'Sch-1'!D58</f>
        <v>2</v>
      </c>
      <c r="E58" s="15"/>
      <c r="F58" s="15"/>
      <c r="G58" s="278"/>
    </row>
    <row r="59" spans="1:7" ht="19.95" customHeight="1">
      <c r="A59" s="174">
        <v>1.8</v>
      </c>
      <c r="B59" s="183" t="s">
        <v>293</v>
      </c>
      <c r="C59" s="14"/>
      <c r="D59" s="14"/>
      <c r="E59" s="15"/>
      <c r="F59" s="15"/>
      <c r="G59" s="278"/>
    </row>
    <row r="60" spans="1:7" ht="28.8">
      <c r="A60" s="171" t="s">
        <v>271</v>
      </c>
      <c r="B60" s="186" t="s">
        <v>82</v>
      </c>
      <c r="C60" s="14"/>
      <c r="D60" s="14"/>
      <c r="E60" s="15"/>
      <c r="F60" s="15"/>
      <c r="G60" s="278"/>
    </row>
    <row r="61" spans="1:7" ht="22.5" customHeight="1">
      <c r="A61" s="18" t="s">
        <v>83</v>
      </c>
      <c r="B61" s="186" t="s">
        <v>84</v>
      </c>
      <c r="C61" s="12" t="s">
        <v>446</v>
      </c>
      <c r="D61" s="14">
        <f>'Sch-1'!D61</f>
        <v>7</v>
      </c>
      <c r="E61" s="15"/>
      <c r="F61" s="15"/>
      <c r="G61" s="278"/>
    </row>
    <row r="62" spans="1:7" ht="22.5" customHeight="1">
      <c r="A62" s="171" t="s">
        <v>85</v>
      </c>
      <c r="B62" s="185" t="s">
        <v>199</v>
      </c>
      <c r="C62" s="12" t="s">
        <v>446</v>
      </c>
      <c r="D62" s="14">
        <f>'Sch-1'!D62</f>
        <v>10</v>
      </c>
      <c r="E62" s="15"/>
      <c r="F62" s="15"/>
      <c r="G62" s="278"/>
    </row>
    <row r="63" spans="1:7" ht="22.5" customHeight="1">
      <c r="A63" s="171" t="s">
        <v>197</v>
      </c>
      <c r="B63" s="185" t="s">
        <v>294</v>
      </c>
      <c r="C63" s="12" t="s">
        <v>446</v>
      </c>
      <c r="D63" s="14">
        <f>'Sch-1'!D63</f>
        <v>8</v>
      </c>
      <c r="E63" s="15"/>
      <c r="F63" s="15"/>
      <c r="G63" s="278"/>
    </row>
    <row r="64" spans="1:7" ht="22.5" customHeight="1">
      <c r="A64" s="171" t="s">
        <v>198</v>
      </c>
      <c r="B64" s="187" t="s">
        <v>532</v>
      </c>
      <c r="C64" s="12" t="s">
        <v>70</v>
      </c>
      <c r="D64" s="14">
        <f>'Sch-1'!D64</f>
        <v>1</v>
      </c>
      <c r="E64" s="15"/>
      <c r="F64" s="15"/>
      <c r="G64" s="278"/>
    </row>
    <row r="65" spans="1:7" ht="19.95" customHeight="1">
      <c r="A65" s="174">
        <v>1.9</v>
      </c>
      <c r="B65" s="183" t="s">
        <v>541</v>
      </c>
      <c r="C65" s="14"/>
      <c r="D65" s="414"/>
      <c r="E65" s="15"/>
      <c r="F65" s="15"/>
      <c r="G65" s="278"/>
    </row>
    <row r="66" spans="1:7" ht="22.8" customHeight="1">
      <c r="A66" s="171" t="s">
        <v>278</v>
      </c>
      <c r="B66" s="185" t="s">
        <v>475</v>
      </c>
      <c r="C66" s="14" t="s">
        <v>48</v>
      </c>
      <c r="D66" s="414">
        <f>'Sch-1'!D66</f>
        <v>8</v>
      </c>
      <c r="E66" s="15"/>
      <c r="F66" s="15"/>
      <c r="G66" s="301"/>
    </row>
    <row r="67" spans="1:7" ht="28.8">
      <c r="A67" s="171" t="s">
        <v>492</v>
      </c>
      <c r="B67" s="187" t="s">
        <v>476</v>
      </c>
      <c r="C67" s="14"/>
      <c r="D67" s="414"/>
      <c r="E67" s="15"/>
      <c r="F67" s="15"/>
      <c r="G67" s="278"/>
    </row>
    <row r="68" spans="1:7" ht="57.6">
      <c r="A68" s="171" t="s">
        <v>167</v>
      </c>
      <c r="B68" s="187" t="s">
        <v>477</v>
      </c>
      <c r="C68" s="14" t="s">
        <v>48</v>
      </c>
      <c r="D68" s="414">
        <f>'Sch-1'!D68</f>
        <v>1</v>
      </c>
      <c r="E68" s="15"/>
      <c r="F68" s="15"/>
      <c r="G68" s="278"/>
    </row>
    <row r="69" spans="1:7" ht="19.2" customHeight="1">
      <c r="A69" s="171" t="s">
        <v>168</v>
      </c>
      <c r="B69" s="185" t="s">
        <v>169</v>
      </c>
      <c r="C69" s="14"/>
      <c r="D69" s="414"/>
      <c r="E69" s="15"/>
      <c r="F69" s="15"/>
      <c r="G69" s="278"/>
    </row>
    <row r="70" spans="1:7" ht="18.600000000000001" customHeight="1">
      <c r="A70" s="243" t="s">
        <v>170</v>
      </c>
      <c r="B70" s="185" t="s">
        <v>906</v>
      </c>
      <c r="C70" s="14" t="s">
        <v>48</v>
      </c>
      <c r="D70" s="414">
        <f>'Sch-1'!D70</f>
        <v>8</v>
      </c>
      <c r="E70" s="15"/>
      <c r="F70" s="15"/>
      <c r="G70" s="278"/>
    </row>
    <row r="71" spans="1:7" ht="18.600000000000001" customHeight="1">
      <c r="A71" s="249" t="s">
        <v>174</v>
      </c>
      <c r="B71" s="187" t="s">
        <v>907</v>
      </c>
      <c r="C71" s="20" t="s">
        <v>48</v>
      </c>
      <c r="D71" s="414">
        <f>'Sch-1'!D71</f>
        <v>4</v>
      </c>
      <c r="E71" s="15"/>
      <c r="F71" s="15"/>
      <c r="G71" s="278"/>
    </row>
    <row r="72" spans="1:7" ht="18" customHeight="1">
      <c r="A72" s="171" t="s">
        <v>171</v>
      </c>
      <c r="B72" s="185" t="s">
        <v>172</v>
      </c>
      <c r="C72" s="14"/>
      <c r="D72" s="414">
        <f>'Sch-1'!D72</f>
        <v>0</v>
      </c>
      <c r="E72" s="15"/>
      <c r="F72" s="15"/>
      <c r="G72" s="278"/>
    </row>
    <row r="73" spans="1:7" ht="18.600000000000001" customHeight="1">
      <c r="A73" s="243" t="s">
        <v>170</v>
      </c>
      <c r="B73" s="185" t="s">
        <v>255</v>
      </c>
      <c r="C73" s="14" t="s">
        <v>70</v>
      </c>
      <c r="D73" s="414">
        <f>'Sch-1'!D73</f>
        <v>2</v>
      </c>
      <c r="E73" s="15"/>
      <c r="F73" s="15"/>
      <c r="G73" s="278"/>
    </row>
    <row r="74" spans="1:7" ht="18.600000000000001" customHeight="1">
      <c r="A74" s="243" t="s">
        <v>174</v>
      </c>
      <c r="B74" s="187" t="s">
        <v>828</v>
      </c>
      <c r="C74" s="14" t="s">
        <v>48</v>
      </c>
      <c r="D74" s="414">
        <f>'Sch-1'!D74</f>
        <v>3</v>
      </c>
      <c r="E74" s="15"/>
      <c r="F74" s="15"/>
      <c r="G74" s="278"/>
    </row>
    <row r="75" spans="1:7" ht="19.95" customHeight="1">
      <c r="A75" s="171" t="s">
        <v>516</v>
      </c>
      <c r="B75" s="185" t="s">
        <v>175</v>
      </c>
      <c r="C75" s="14" t="s">
        <v>69</v>
      </c>
      <c r="D75" s="414">
        <f>'Sch-1'!D75</f>
        <v>1</v>
      </c>
      <c r="E75" s="15"/>
      <c r="F75" s="15"/>
      <c r="G75" s="278"/>
    </row>
    <row r="76" spans="1:7" ht="19.5" customHeight="1">
      <c r="A76" s="171" t="s">
        <v>544</v>
      </c>
      <c r="B76" s="185" t="s">
        <v>256</v>
      </c>
      <c r="C76" s="14" t="s">
        <v>48</v>
      </c>
      <c r="D76" s="414">
        <f>'Sch-1'!D76</f>
        <v>2</v>
      </c>
      <c r="E76" s="15"/>
      <c r="F76" s="15"/>
      <c r="G76" s="278"/>
    </row>
    <row r="77" spans="1:7" ht="25.05" customHeight="1">
      <c r="A77" s="19">
        <v>1.1000000000000001</v>
      </c>
      <c r="B77" s="188" t="s">
        <v>284</v>
      </c>
      <c r="C77" s="176"/>
      <c r="D77" s="176"/>
      <c r="E77" s="15"/>
      <c r="F77" s="176"/>
      <c r="G77" s="278"/>
    </row>
    <row r="78" spans="1:7" ht="28.2" customHeight="1">
      <c r="A78" s="171" t="s">
        <v>233</v>
      </c>
      <c r="B78" s="185" t="s">
        <v>450</v>
      </c>
      <c r="C78" s="12" t="s">
        <v>70</v>
      </c>
      <c r="D78" s="14">
        <v>1</v>
      </c>
      <c r="E78" s="15"/>
      <c r="F78" s="15"/>
      <c r="G78" s="278"/>
    </row>
    <row r="79" spans="1:7" ht="25.2" customHeight="1">
      <c r="A79" s="171" t="s">
        <v>28</v>
      </c>
      <c r="B79" s="185" t="s">
        <v>538</v>
      </c>
      <c r="C79" s="12" t="s">
        <v>70</v>
      </c>
      <c r="D79" s="14">
        <v>2</v>
      </c>
      <c r="E79" s="15"/>
      <c r="F79" s="15"/>
      <c r="G79" s="278"/>
    </row>
    <row r="80" spans="1:7" ht="34.799999999999997" customHeight="1">
      <c r="A80" s="171" t="s">
        <v>259</v>
      </c>
      <c r="B80" s="185" t="s">
        <v>539</v>
      </c>
      <c r="C80" s="12" t="s">
        <v>70</v>
      </c>
      <c r="D80" s="14">
        <v>1</v>
      </c>
      <c r="E80" s="15"/>
      <c r="F80" s="15"/>
      <c r="G80" s="278"/>
    </row>
    <row r="81" spans="1:7" ht="30.6" customHeight="1">
      <c r="A81" s="171" t="s">
        <v>260</v>
      </c>
      <c r="B81" s="185" t="s">
        <v>451</v>
      </c>
      <c r="C81" s="12" t="s">
        <v>70</v>
      </c>
      <c r="D81" s="14">
        <v>1</v>
      </c>
      <c r="E81" s="15"/>
      <c r="F81" s="15"/>
      <c r="G81" s="278"/>
    </row>
    <row r="82" spans="1:7" ht="22.8" customHeight="1">
      <c r="A82" s="171" t="s">
        <v>545</v>
      </c>
      <c r="B82" s="185" t="s">
        <v>282</v>
      </c>
      <c r="C82" s="12" t="s">
        <v>70</v>
      </c>
      <c r="D82" s="14">
        <v>1</v>
      </c>
      <c r="E82" s="15"/>
      <c r="F82" s="15"/>
      <c r="G82" s="278"/>
    </row>
    <row r="83" spans="1:7" ht="24" customHeight="1">
      <c r="A83" s="171" t="s">
        <v>546</v>
      </c>
      <c r="B83" s="185" t="s">
        <v>283</v>
      </c>
      <c r="C83" s="12" t="s">
        <v>70</v>
      </c>
      <c r="D83" s="14">
        <v>1</v>
      </c>
      <c r="E83" s="15"/>
      <c r="F83" s="15"/>
      <c r="G83" s="278"/>
    </row>
    <row r="84" spans="1:7" ht="24.45" customHeight="1">
      <c r="A84" s="16">
        <v>1.1100000000000001</v>
      </c>
      <c r="B84" s="184" t="s">
        <v>392</v>
      </c>
      <c r="C84" s="12"/>
      <c r="D84" s="14"/>
      <c r="E84" s="15"/>
      <c r="F84" s="15"/>
      <c r="G84" s="278"/>
    </row>
    <row r="85" spans="1:7" ht="76.8" customHeight="1">
      <c r="A85" s="171" t="s">
        <v>30</v>
      </c>
      <c r="B85" s="185" t="s">
        <v>817</v>
      </c>
      <c r="C85" s="14" t="s">
        <v>46</v>
      </c>
      <c r="D85" s="14">
        <v>1000</v>
      </c>
      <c r="E85" s="15"/>
      <c r="F85" s="15"/>
      <c r="G85" s="278"/>
    </row>
    <row r="86" spans="1:7" ht="46.2" customHeight="1">
      <c r="A86" s="171" t="s">
        <v>31</v>
      </c>
      <c r="B86" s="185" t="s">
        <v>491</v>
      </c>
      <c r="C86" s="14" t="s">
        <v>46</v>
      </c>
      <c r="D86" s="14">
        <v>1000</v>
      </c>
      <c r="E86" s="15"/>
      <c r="F86" s="15"/>
      <c r="G86" s="278"/>
    </row>
    <row r="87" spans="1:7" ht="19.8" customHeight="1">
      <c r="A87" s="19">
        <v>1.1200000000000001</v>
      </c>
      <c r="B87" s="184" t="s">
        <v>29</v>
      </c>
      <c r="C87" s="176"/>
      <c r="D87" s="176"/>
      <c r="E87" s="15"/>
      <c r="F87" s="176"/>
      <c r="G87" s="278"/>
    </row>
    <row r="88" spans="1:7" ht="28.8">
      <c r="A88" s="180" t="s">
        <v>76</v>
      </c>
      <c r="B88" s="185" t="s">
        <v>893</v>
      </c>
      <c r="C88" s="14" t="s">
        <v>70</v>
      </c>
      <c r="D88" s="14">
        <v>2</v>
      </c>
      <c r="E88" s="15"/>
      <c r="F88" s="15"/>
      <c r="G88" s="278"/>
    </row>
    <row r="89" spans="1:7" ht="28.8">
      <c r="A89" s="180" t="s">
        <v>547</v>
      </c>
      <c r="B89" s="185" t="s">
        <v>894</v>
      </c>
      <c r="C89" s="14" t="s">
        <v>70</v>
      </c>
      <c r="D89" s="14">
        <v>2</v>
      </c>
      <c r="E89" s="15"/>
      <c r="F89" s="15"/>
      <c r="G89" s="278"/>
    </row>
    <row r="90" spans="1:7" ht="28.8">
      <c r="A90" s="180" t="s">
        <v>548</v>
      </c>
      <c r="B90" s="185" t="s">
        <v>263</v>
      </c>
      <c r="C90" s="14" t="s">
        <v>70</v>
      </c>
      <c r="D90" s="14">
        <v>1</v>
      </c>
      <c r="E90" s="15"/>
      <c r="F90" s="15"/>
      <c r="G90" s="278"/>
    </row>
    <row r="91" spans="1:7" ht="28.8">
      <c r="A91" s="180" t="s">
        <v>549</v>
      </c>
      <c r="B91" s="185" t="s">
        <v>234</v>
      </c>
      <c r="C91" s="14" t="s">
        <v>70</v>
      </c>
      <c r="D91" s="14">
        <v>1</v>
      </c>
      <c r="E91" s="15"/>
      <c r="F91" s="15"/>
      <c r="G91" s="278"/>
    </row>
    <row r="92" spans="1:7" ht="22.8" customHeight="1">
      <c r="A92" s="16">
        <v>1.1299999999999999</v>
      </c>
      <c r="B92" s="184" t="s">
        <v>77</v>
      </c>
      <c r="C92" s="176"/>
      <c r="D92" s="176"/>
      <c r="E92" s="15"/>
      <c r="F92" s="176"/>
      <c r="G92" s="278"/>
    </row>
    <row r="93" spans="1:7" ht="21" customHeight="1">
      <c r="A93" s="171" t="s">
        <v>79</v>
      </c>
      <c r="B93" s="186" t="s">
        <v>78</v>
      </c>
      <c r="C93" s="122" t="s">
        <v>48</v>
      </c>
      <c r="D93" s="122">
        <v>4</v>
      </c>
      <c r="E93" s="15"/>
      <c r="F93" s="15"/>
      <c r="G93" s="278"/>
    </row>
    <row r="94" spans="1:7" ht="21" customHeight="1">
      <c r="A94" s="171" t="s">
        <v>511</v>
      </c>
      <c r="B94" s="185" t="s">
        <v>389</v>
      </c>
      <c r="C94" s="122" t="s">
        <v>48</v>
      </c>
      <c r="D94" s="122">
        <v>10</v>
      </c>
      <c r="E94" s="15"/>
      <c r="F94" s="15"/>
      <c r="G94" s="278"/>
    </row>
    <row r="95" spans="1:7" ht="21" customHeight="1">
      <c r="A95" s="171" t="s">
        <v>512</v>
      </c>
      <c r="B95" s="186" t="s">
        <v>80</v>
      </c>
      <c r="C95" s="122" t="s">
        <v>48</v>
      </c>
      <c r="D95" s="122">
        <v>3</v>
      </c>
      <c r="E95" s="15"/>
      <c r="F95" s="15"/>
      <c r="G95" s="278"/>
    </row>
    <row r="96" spans="1:7" ht="28.8">
      <c r="A96" s="171" t="s">
        <v>550</v>
      </c>
      <c r="B96" s="185" t="s">
        <v>468</v>
      </c>
      <c r="C96" s="122" t="s">
        <v>75</v>
      </c>
      <c r="D96" s="122">
        <v>1</v>
      </c>
      <c r="E96" s="15"/>
      <c r="F96" s="15"/>
      <c r="G96" s="278"/>
    </row>
    <row r="97" spans="1:7" ht="28.8">
      <c r="A97" s="171" t="s">
        <v>551</v>
      </c>
      <c r="B97" s="185" t="s">
        <v>469</v>
      </c>
      <c r="C97" s="122" t="s">
        <v>75</v>
      </c>
      <c r="D97" s="122">
        <v>1</v>
      </c>
      <c r="E97" s="15"/>
      <c r="F97" s="15"/>
      <c r="G97" s="278"/>
    </row>
    <row r="98" spans="1:7" ht="21.6" customHeight="1">
      <c r="A98" s="19">
        <v>1.1399999999999999</v>
      </c>
      <c r="B98" s="188" t="s">
        <v>526</v>
      </c>
      <c r="C98" s="14"/>
      <c r="D98" s="14"/>
      <c r="E98" s="15"/>
      <c r="F98" s="15"/>
      <c r="G98" s="278"/>
    </row>
    <row r="99" spans="1:7" ht="43.2">
      <c r="A99" s="180" t="s">
        <v>195</v>
      </c>
      <c r="B99" s="187" t="s">
        <v>803</v>
      </c>
      <c r="C99" s="304" t="s">
        <v>70</v>
      </c>
      <c r="D99" s="304">
        <v>2</v>
      </c>
      <c r="E99" s="305"/>
      <c r="F99" s="15"/>
      <c r="G99" s="278"/>
    </row>
    <row r="100" spans="1:7" ht="23.4" customHeight="1">
      <c r="A100" s="232">
        <v>1.1499999999999999</v>
      </c>
      <c r="B100" s="189" t="s">
        <v>470</v>
      </c>
      <c r="C100" s="122"/>
      <c r="D100" s="122"/>
      <c r="E100" s="15"/>
      <c r="F100" s="15"/>
      <c r="G100" s="278"/>
    </row>
    <row r="101" spans="1:7" ht="20.399999999999999" customHeight="1">
      <c r="A101" s="171" t="s">
        <v>196</v>
      </c>
      <c r="B101" s="185" t="s">
        <v>277</v>
      </c>
      <c r="C101" s="122" t="s">
        <v>48</v>
      </c>
      <c r="D101" s="122">
        <v>4</v>
      </c>
      <c r="E101" s="15"/>
      <c r="F101" s="15"/>
      <c r="G101" s="278"/>
    </row>
    <row r="102" spans="1:7" ht="24.45" customHeight="1">
      <c r="A102" s="171" t="s">
        <v>552</v>
      </c>
      <c r="B102" s="185" t="s">
        <v>812</v>
      </c>
      <c r="C102" s="122" t="s">
        <v>48</v>
      </c>
      <c r="D102" s="122">
        <v>2</v>
      </c>
      <c r="E102" s="15"/>
      <c r="F102" s="15"/>
      <c r="G102" s="278"/>
    </row>
    <row r="103" spans="1:7" ht="33.6" customHeight="1">
      <c r="A103" s="171" t="s">
        <v>553</v>
      </c>
      <c r="B103" s="185" t="s">
        <v>728</v>
      </c>
      <c r="C103" s="122" t="s">
        <v>48</v>
      </c>
      <c r="D103" s="122">
        <v>10</v>
      </c>
      <c r="E103" s="15"/>
      <c r="F103" s="15"/>
      <c r="G103" s="278"/>
    </row>
    <row r="104" spans="1:7" ht="28.8">
      <c r="A104" s="232">
        <v>1.1599999999999999</v>
      </c>
      <c r="B104" s="189" t="s">
        <v>489</v>
      </c>
      <c r="C104" s="122"/>
      <c r="D104" s="122"/>
      <c r="E104" s="15"/>
      <c r="F104" s="15"/>
      <c r="G104" s="278"/>
    </row>
    <row r="105" spans="1:7" ht="22.05" customHeight="1">
      <c r="A105" s="171" t="s">
        <v>554</v>
      </c>
      <c r="B105" s="185" t="s">
        <v>275</v>
      </c>
      <c r="C105" s="122" t="s">
        <v>48</v>
      </c>
      <c r="D105" s="122">
        <v>78</v>
      </c>
      <c r="E105" s="15"/>
      <c r="F105" s="15"/>
      <c r="G105" s="278"/>
    </row>
    <row r="106" spans="1:7" ht="22.05" customHeight="1">
      <c r="A106" s="171" t="s">
        <v>513</v>
      </c>
      <c r="B106" s="185" t="s">
        <v>276</v>
      </c>
      <c r="C106" s="122" t="s">
        <v>48</v>
      </c>
      <c r="D106" s="122">
        <v>42</v>
      </c>
      <c r="E106" s="15"/>
      <c r="F106" s="15"/>
      <c r="G106" s="278"/>
    </row>
    <row r="107" spans="1:7" ht="21" customHeight="1">
      <c r="A107" s="232">
        <v>1.17</v>
      </c>
      <c r="B107" s="189" t="s">
        <v>279</v>
      </c>
      <c r="C107" s="122"/>
      <c r="D107" s="122"/>
      <c r="E107" s="15"/>
      <c r="F107" s="15"/>
      <c r="G107" s="278"/>
    </row>
    <row r="108" spans="1:7" ht="34.200000000000003" customHeight="1">
      <c r="A108" s="171" t="s">
        <v>514</v>
      </c>
      <c r="B108" s="185" t="s">
        <v>814</v>
      </c>
      <c r="C108" s="122" t="s">
        <v>70</v>
      </c>
      <c r="D108" s="122">
        <v>1</v>
      </c>
      <c r="E108" s="15"/>
      <c r="F108" s="15"/>
      <c r="G108" s="278"/>
    </row>
    <row r="109" spans="1:7" ht="22.05" customHeight="1">
      <c r="A109" s="171"/>
      <c r="B109" s="415" t="s">
        <v>710</v>
      </c>
      <c r="C109" s="122"/>
      <c r="D109" s="122"/>
      <c r="E109" s="15"/>
      <c r="F109" s="308"/>
      <c r="G109" s="416"/>
    </row>
    <row r="110" spans="1:7" ht="21" customHeight="1">
      <c r="A110" s="413"/>
      <c r="B110" s="297" t="s">
        <v>720</v>
      </c>
      <c r="C110" s="298"/>
      <c r="D110" s="298"/>
      <c r="E110" s="298"/>
      <c r="F110" s="298"/>
      <c r="G110" s="417"/>
    </row>
    <row r="111" spans="1:7" ht="26.55" customHeight="1">
      <c r="A111" s="19">
        <v>1.18</v>
      </c>
      <c r="B111" s="297" t="s">
        <v>281</v>
      </c>
      <c r="C111" s="176"/>
      <c r="D111" s="176"/>
      <c r="E111" s="15"/>
      <c r="F111" s="176"/>
      <c r="G111" s="278"/>
    </row>
    <row r="112" spans="1:7" ht="64.2" customHeight="1">
      <c r="A112" s="171" t="s">
        <v>555</v>
      </c>
      <c r="B112" s="303" t="s">
        <v>815</v>
      </c>
      <c r="C112" s="14" t="s">
        <v>49</v>
      </c>
      <c r="D112" s="14">
        <v>1</v>
      </c>
      <c r="E112" s="15"/>
      <c r="F112" s="15"/>
      <c r="G112" s="278"/>
    </row>
    <row r="113" spans="1:7" ht="46.8" customHeight="1">
      <c r="A113" s="171" t="s">
        <v>285</v>
      </c>
      <c r="B113" s="303" t="s">
        <v>816</v>
      </c>
      <c r="C113" s="14" t="s">
        <v>49</v>
      </c>
      <c r="D113" s="14">
        <v>1</v>
      </c>
      <c r="E113" s="15"/>
      <c r="F113" s="15"/>
      <c r="G113" s="278"/>
    </row>
    <row r="114" spans="1:7" ht="25.5" customHeight="1">
      <c r="A114" s="171" t="s">
        <v>286</v>
      </c>
      <c r="B114" s="303" t="s">
        <v>280</v>
      </c>
      <c r="C114" s="14" t="s">
        <v>49</v>
      </c>
      <c r="D114" s="14">
        <v>1</v>
      </c>
      <c r="E114" s="15"/>
      <c r="F114" s="15"/>
      <c r="G114" s="278"/>
    </row>
    <row r="115" spans="1:7" ht="19.5" customHeight="1">
      <c r="A115" s="19">
        <v>1.19</v>
      </c>
      <c r="B115" s="183" t="s">
        <v>717</v>
      </c>
      <c r="C115" s="14"/>
      <c r="D115" s="14"/>
      <c r="E115" s="309"/>
      <c r="F115" s="15"/>
      <c r="G115" s="278"/>
    </row>
    <row r="116" spans="1:7" ht="20.55" customHeight="1">
      <c r="A116" s="171" t="s">
        <v>556</v>
      </c>
      <c r="B116" s="185" t="s">
        <v>86</v>
      </c>
      <c r="C116" s="14" t="s">
        <v>49</v>
      </c>
      <c r="D116" s="414">
        <v>1</v>
      </c>
      <c r="E116" s="15"/>
      <c r="F116" s="15"/>
      <c r="G116" s="278"/>
    </row>
    <row r="117" spans="1:7" ht="36.6" customHeight="1">
      <c r="A117" s="171" t="s">
        <v>291</v>
      </c>
      <c r="B117" s="185" t="s">
        <v>87</v>
      </c>
      <c r="C117" s="14" t="s">
        <v>49</v>
      </c>
      <c r="D117" s="418">
        <v>1</v>
      </c>
      <c r="E117" s="15"/>
      <c r="F117" s="15"/>
      <c r="G117" s="278"/>
    </row>
    <row r="118" spans="1:7" ht="52.8" customHeight="1">
      <c r="A118" s="171" t="s">
        <v>718</v>
      </c>
      <c r="B118" s="185" t="s">
        <v>898</v>
      </c>
      <c r="C118" s="14" t="s">
        <v>49</v>
      </c>
      <c r="D118" s="14">
        <v>1</v>
      </c>
      <c r="E118" s="15"/>
      <c r="F118" s="15"/>
      <c r="G118" s="278"/>
    </row>
    <row r="119" spans="1:7" ht="43.2">
      <c r="A119" s="171" t="s">
        <v>899</v>
      </c>
      <c r="B119" s="185" t="s">
        <v>900</v>
      </c>
      <c r="C119" s="12" t="s">
        <v>49</v>
      </c>
      <c r="D119" s="14">
        <v>1</v>
      </c>
      <c r="E119" s="15"/>
      <c r="F119" s="15"/>
      <c r="G119" s="278"/>
    </row>
    <row r="120" spans="1:7" ht="19.5" customHeight="1">
      <c r="A120" s="19">
        <v>1.2</v>
      </c>
      <c r="B120" s="189" t="s">
        <v>441</v>
      </c>
      <c r="C120" s="181"/>
      <c r="D120" s="122"/>
      <c r="E120" s="15"/>
      <c r="F120" s="15"/>
      <c r="G120" s="278"/>
    </row>
    <row r="121" spans="1:7" ht="19.5" customHeight="1">
      <c r="A121" s="171" t="s">
        <v>711</v>
      </c>
      <c r="B121" s="185" t="s">
        <v>719</v>
      </c>
      <c r="C121" s="181" t="s">
        <v>49</v>
      </c>
      <c r="D121" s="122">
        <v>1</v>
      </c>
      <c r="E121" s="15"/>
      <c r="F121" s="15"/>
      <c r="G121" s="278"/>
    </row>
    <row r="122" spans="1:7" ht="19.2" customHeight="1">
      <c r="A122" s="276">
        <v>1.21</v>
      </c>
      <c r="B122" s="189" t="s">
        <v>467</v>
      </c>
      <c r="C122" s="176"/>
      <c r="D122" s="176"/>
      <c r="E122" s="15"/>
      <c r="F122" s="176"/>
      <c r="G122" s="278"/>
    </row>
    <row r="123" spans="1:7" ht="28.8">
      <c r="A123" s="171" t="s">
        <v>557</v>
      </c>
      <c r="B123" s="185" t="s">
        <v>274</v>
      </c>
      <c r="C123" s="12" t="s">
        <v>49</v>
      </c>
      <c r="D123" s="122">
        <v>1</v>
      </c>
      <c r="E123" s="15"/>
      <c r="F123" s="15"/>
      <c r="G123" s="278"/>
    </row>
    <row r="124" spans="1:7" ht="28.8">
      <c r="A124" s="171" t="s">
        <v>558</v>
      </c>
      <c r="B124" s="185" t="s">
        <v>510</v>
      </c>
      <c r="C124" s="12" t="s">
        <v>49</v>
      </c>
      <c r="D124" s="122">
        <v>1</v>
      </c>
      <c r="E124" s="15"/>
      <c r="F124" s="15"/>
      <c r="G124" s="278"/>
    </row>
    <row r="125" spans="1:7" ht="28.8">
      <c r="A125" s="171" t="s">
        <v>559</v>
      </c>
      <c r="B125" s="185" t="s">
        <v>447</v>
      </c>
      <c r="C125" s="310"/>
      <c r="D125" s="311"/>
      <c r="E125" s="15"/>
      <c r="F125" s="15"/>
      <c r="G125" s="278"/>
    </row>
    <row r="126" spans="1:7" ht="19.5" customHeight="1">
      <c r="A126" s="171" t="s">
        <v>712</v>
      </c>
      <c r="B126" s="185" t="s">
        <v>852</v>
      </c>
      <c r="C126" s="181" t="s">
        <v>71</v>
      </c>
      <c r="D126" s="122">
        <v>2</v>
      </c>
      <c r="E126" s="15"/>
      <c r="F126" s="15"/>
      <c r="G126" s="278"/>
    </row>
    <row r="127" spans="1:7" ht="21" customHeight="1">
      <c r="A127" s="171" t="s">
        <v>713</v>
      </c>
      <c r="B127" s="185" t="s">
        <v>851</v>
      </c>
      <c r="C127" s="181" t="s">
        <v>71</v>
      </c>
      <c r="D127" s="122">
        <v>2</v>
      </c>
      <c r="E127" s="15"/>
      <c r="F127" s="15"/>
      <c r="G127" s="278"/>
    </row>
    <row r="128" spans="1:7" ht="20.399999999999999" customHeight="1">
      <c r="A128" s="232">
        <v>1.22</v>
      </c>
      <c r="B128" s="188" t="s">
        <v>818</v>
      </c>
      <c r="C128" s="176"/>
      <c r="D128" s="176"/>
      <c r="E128" s="15"/>
      <c r="F128" s="280"/>
      <c r="G128" s="278"/>
    </row>
    <row r="129" spans="1:7" ht="43.8" customHeight="1">
      <c r="A129" s="171" t="s">
        <v>560</v>
      </c>
      <c r="B129" s="185" t="s">
        <v>819</v>
      </c>
      <c r="C129" s="14" t="s">
        <v>45</v>
      </c>
      <c r="D129" s="14">
        <v>1</v>
      </c>
      <c r="E129" s="15"/>
      <c r="F129" s="15"/>
      <c r="G129" s="278"/>
    </row>
    <row r="130" spans="1:7" ht="48" customHeight="1">
      <c r="A130" s="171" t="s">
        <v>561</v>
      </c>
      <c r="B130" s="185" t="s">
        <v>905</v>
      </c>
      <c r="C130" s="14" t="s">
        <v>49</v>
      </c>
      <c r="D130" s="14">
        <v>1</v>
      </c>
      <c r="E130" s="15"/>
      <c r="F130" s="15"/>
      <c r="G130" s="278"/>
    </row>
    <row r="131" spans="1:7" ht="45.6" customHeight="1">
      <c r="A131" s="171" t="s">
        <v>714</v>
      </c>
      <c r="B131" s="185" t="s">
        <v>827</v>
      </c>
      <c r="C131" s="14" t="s">
        <v>49</v>
      </c>
      <c r="D131" s="14">
        <v>1</v>
      </c>
      <c r="E131" s="15"/>
      <c r="F131" s="15"/>
      <c r="G131" s="278"/>
    </row>
    <row r="132" spans="1:7" ht="28.2" customHeight="1">
      <c r="A132" s="232">
        <v>1.23</v>
      </c>
      <c r="B132" s="188" t="s">
        <v>515</v>
      </c>
      <c r="C132" s="14"/>
      <c r="D132" s="14"/>
      <c r="E132" s="15"/>
      <c r="F132" s="15"/>
      <c r="G132" s="278"/>
    </row>
    <row r="133" spans="1:7" ht="53.4" customHeight="1">
      <c r="A133" s="171" t="s">
        <v>715</v>
      </c>
      <c r="B133" s="185" t="s">
        <v>753</v>
      </c>
      <c r="C133" s="14" t="s">
        <v>49</v>
      </c>
      <c r="D133" s="14">
        <v>1</v>
      </c>
      <c r="E133" s="15"/>
      <c r="F133" s="15"/>
      <c r="G133" s="278"/>
    </row>
    <row r="134" spans="1:7" ht="67.2" customHeight="1">
      <c r="A134" s="171" t="s">
        <v>716</v>
      </c>
      <c r="B134" s="185" t="s">
        <v>754</v>
      </c>
      <c r="C134" s="14" t="s">
        <v>49</v>
      </c>
      <c r="D134" s="14">
        <v>1</v>
      </c>
      <c r="E134" s="15"/>
      <c r="F134" s="15"/>
      <c r="G134" s="278"/>
    </row>
    <row r="135" spans="1:7" ht="49.2" customHeight="1">
      <c r="A135" s="171" t="s">
        <v>821</v>
      </c>
      <c r="B135" s="185" t="s">
        <v>924</v>
      </c>
      <c r="C135" s="14" t="s">
        <v>49</v>
      </c>
      <c r="D135" s="14">
        <v>1</v>
      </c>
      <c r="E135" s="15"/>
      <c r="F135" s="15"/>
      <c r="G135" s="278"/>
    </row>
    <row r="136" spans="1:7" ht="52.8" customHeight="1">
      <c r="A136" s="171" t="s">
        <v>820</v>
      </c>
      <c r="B136" s="185" t="s">
        <v>922</v>
      </c>
      <c r="C136" s="14" t="s">
        <v>49</v>
      </c>
      <c r="D136" s="14">
        <v>1</v>
      </c>
      <c r="E136" s="15"/>
      <c r="F136" s="15"/>
      <c r="G136" s="278"/>
    </row>
    <row r="137" spans="1:7" ht="37.799999999999997" customHeight="1">
      <c r="A137" s="171" t="s">
        <v>822</v>
      </c>
      <c r="B137" s="185" t="s">
        <v>287</v>
      </c>
      <c r="C137" s="14" t="s">
        <v>49</v>
      </c>
      <c r="D137" s="14">
        <v>1</v>
      </c>
      <c r="E137" s="15"/>
      <c r="F137" s="15"/>
      <c r="G137" s="278"/>
    </row>
    <row r="138" spans="1:7" ht="51" customHeight="1">
      <c r="A138" s="171" t="s">
        <v>823</v>
      </c>
      <c r="B138" s="185" t="s">
        <v>923</v>
      </c>
      <c r="C138" s="14" t="s">
        <v>49</v>
      </c>
      <c r="D138" s="14">
        <v>1</v>
      </c>
      <c r="E138" s="115"/>
      <c r="F138" s="15"/>
      <c r="G138" s="278"/>
    </row>
    <row r="139" spans="1:7" ht="37.200000000000003" customHeight="1">
      <c r="A139" s="171" t="s">
        <v>824</v>
      </c>
      <c r="B139" s="185" t="s">
        <v>528</v>
      </c>
      <c r="C139" s="122" t="s">
        <v>48</v>
      </c>
      <c r="D139" s="14">
        <v>6</v>
      </c>
      <c r="E139" s="115"/>
      <c r="F139" s="15"/>
      <c r="G139" s="278"/>
    </row>
    <row r="140" spans="1:7" ht="19.5" customHeight="1">
      <c r="A140" s="16">
        <v>1.24</v>
      </c>
      <c r="B140" s="189" t="s">
        <v>521</v>
      </c>
      <c r="C140" s="122"/>
      <c r="D140" s="122"/>
      <c r="E140" s="15"/>
      <c r="F140" s="15"/>
      <c r="G140" s="278"/>
    </row>
    <row r="141" spans="1:7" ht="79.2" customHeight="1">
      <c r="A141" s="171" t="s">
        <v>825</v>
      </c>
      <c r="B141" s="185" t="s">
        <v>524</v>
      </c>
      <c r="C141" s="14" t="s">
        <v>49</v>
      </c>
      <c r="D141" s="14">
        <v>1</v>
      </c>
      <c r="E141" s="15"/>
      <c r="F141" s="15"/>
      <c r="G141" s="278"/>
    </row>
    <row r="142" spans="1:7" ht="42" customHeight="1">
      <c r="A142" s="171" t="s">
        <v>826</v>
      </c>
      <c r="B142" s="185" t="s">
        <v>290</v>
      </c>
      <c r="C142" s="181" t="s">
        <v>70</v>
      </c>
      <c r="D142" s="122">
        <v>15</v>
      </c>
      <c r="E142" s="15"/>
      <c r="F142" s="15"/>
      <c r="G142" s="278"/>
    </row>
    <row r="143" spans="1:7" ht="22.05" customHeight="1">
      <c r="A143" s="171"/>
      <c r="B143" s="415" t="s">
        <v>533</v>
      </c>
      <c r="C143" s="122"/>
      <c r="D143" s="122"/>
      <c r="E143" s="15"/>
      <c r="F143" s="419"/>
      <c r="G143" s="278"/>
    </row>
    <row r="144" spans="1:7" ht="28.8" customHeight="1">
      <c r="A144" s="171"/>
      <c r="B144" s="314" t="s">
        <v>904</v>
      </c>
      <c r="C144" s="315"/>
      <c r="D144" s="315"/>
      <c r="E144" s="15"/>
      <c r="F144" s="308"/>
      <c r="G144" s="278"/>
    </row>
    <row r="145" spans="1:7" ht="25.5" customHeight="1">
      <c r="A145" s="411">
        <v>2</v>
      </c>
      <c r="B145" s="412" t="s">
        <v>390</v>
      </c>
      <c r="C145" s="14"/>
      <c r="D145" s="14"/>
      <c r="E145" s="21"/>
      <c r="F145" s="21"/>
      <c r="G145" s="278"/>
    </row>
    <row r="146" spans="1:7" ht="20.399999999999999" customHeight="1">
      <c r="A146" s="296"/>
      <c r="B146" s="297" t="s">
        <v>721</v>
      </c>
      <c r="C146" s="21"/>
      <c r="D146" s="21"/>
      <c r="E146" s="21"/>
      <c r="F146" s="21"/>
      <c r="G146" s="295"/>
    </row>
    <row r="147" spans="1:7" ht="48" customHeight="1">
      <c r="A147" s="16">
        <v>2.1</v>
      </c>
      <c r="B147" s="183" t="s">
        <v>801</v>
      </c>
      <c r="C147" s="21"/>
      <c r="D147" s="21"/>
      <c r="E147" s="21"/>
      <c r="F147" s="21"/>
      <c r="G147" s="278"/>
    </row>
    <row r="148" spans="1:7" ht="43.2">
      <c r="A148" s="171" t="s">
        <v>562</v>
      </c>
      <c r="B148" s="187" t="s">
        <v>896</v>
      </c>
      <c r="C148" s="14" t="s">
        <v>47</v>
      </c>
      <c r="D148" s="14">
        <v>7</v>
      </c>
      <c r="E148" s="15"/>
      <c r="F148" s="15"/>
      <c r="G148" s="278"/>
    </row>
    <row r="149" spans="1:7" ht="21.45" customHeight="1">
      <c r="A149" s="171" t="s">
        <v>563</v>
      </c>
      <c r="B149" s="185" t="s">
        <v>745</v>
      </c>
      <c r="C149" s="14" t="s">
        <v>71</v>
      </c>
      <c r="D149" s="14">
        <f>D21+D22+D23</f>
        <v>7</v>
      </c>
      <c r="E149" s="15"/>
      <c r="F149" s="15"/>
      <c r="G149" s="278"/>
    </row>
    <row r="150" spans="1:7" ht="21.45" customHeight="1">
      <c r="A150" s="171" t="s">
        <v>564</v>
      </c>
      <c r="B150" s="185" t="s">
        <v>741</v>
      </c>
      <c r="C150" s="14" t="s">
        <v>71</v>
      </c>
      <c r="D150" s="14">
        <f>D28</f>
        <v>4</v>
      </c>
      <c r="E150" s="115"/>
      <c r="F150" s="15"/>
      <c r="G150" s="278"/>
    </row>
    <row r="151" spans="1:7" ht="21.45" customHeight="1">
      <c r="A151" s="171" t="s">
        <v>729</v>
      </c>
      <c r="B151" s="185" t="s">
        <v>742</v>
      </c>
      <c r="C151" s="14" t="s">
        <v>71</v>
      </c>
      <c r="D151" s="14">
        <f>D27+D29+D30</f>
        <v>22</v>
      </c>
      <c r="E151" s="15"/>
      <c r="F151" s="15"/>
      <c r="G151" s="278"/>
    </row>
    <row r="152" spans="1:7" ht="21.45" customHeight="1">
      <c r="A152" s="171" t="s">
        <v>730</v>
      </c>
      <c r="B152" s="185" t="s">
        <v>747</v>
      </c>
      <c r="C152" s="14" t="s">
        <v>48</v>
      </c>
      <c r="D152" s="14">
        <f>D37</f>
        <v>18</v>
      </c>
      <c r="E152" s="15"/>
      <c r="F152" s="15"/>
      <c r="G152" s="278"/>
    </row>
    <row r="153" spans="1:7" ht="21.45" customHeight="1">
      <c r="A153" s="171" t="s">
        <v>731</v>
      </c>
      <c r="B153" s="185" t="s">
        <v>748</v>
      </c>
      <c r="C153" s="14" t="s">
        <v>48</v>
      </c>
      <c r="D153" s="14">
        <v>21</v>
      </c>
      <c r="E153" s="15"/>
      <c r="F153" s="15"/>
      <c r="G153" s="278"/>
    </row>
    <row r="154" spans="1:7" ht="21.45" customHeight="1">
      <c r="A154" s="171" t="s">
        <v>732</v>
      </c>
      <c r="B154" s="185" t="s">
        <v>749</v>
      </c>
      <c r="C154" s="14" t="s">
        <v>48</v>
      </c>
      <c r="D154" s="14">
        <v>18</v>
      </c>
      <c r="E154" s="15"/>
      <c r="F154" s="15"/>
      <c r="G154" s="278"/>
    </row>
    <row r="155" spans="1:7" ht="34.799999999999997" customHeight="1">
      <c r="A155" s="171" t="s">
        <v>733</v>
      </c>
      <c r="B155" s="187" t="s">
        <v>853</v>
      </c>
      <c r="C155" s="14" t="s">
        <v>47</v>
      </c>
      <c r="D155" s="14">
        <v>12</v>
      </c>
      <c r="E155" s="115"/>
      <c r="F155" s="115"/>
      <c r="G155" s="278"/>
    </row>
    <row r="156" spans="1:7" ht="22.05" customHeight="1">
      <c r="A156" s="171" t="s">
        <v>734</v>
      </c>
      <c r="B156" s="185" t="s">
        <v>746</v>
      </c>
      <c r="C156" s="14" t="s">
        <v>71</v>
      </c>
      <c r="D156" s="14">
        <f>D24+D25</f>
        <v>10</v>
      </c>
      <c r="E156" s="115"/>
      <c r="F156" s="115"/>
      <c r="G156" s="278"/>
    </row>
    <row r="157" spans="1:7" ht="22.05" customHeight="1">
      <c r="A157" s="171" t="s">
        <v>735</v>
      </c>
      <c r="B157" s="185" t="s">
        <v>743</v>
      </c>
      <c r="C157" s="14" t="s">
        <v>71</v>
      </c>
      <c r="D157" s="14">
        <f>D33</f>
        <v>6</v>
      </c>
      <c r="E157" s="115"/>
      <c r="F157" s="115"/>
      <c r="G157" s="278"/>
    </row>
    <row r="158" spans="1:7" ht="22.05" customHeight="1">
      <c r="A158" s="171" t="s">
        <v>736</v>
      </c>
      <c r="B158" s="185" t="s">
        <v>744</v>
      </c>
      <c r="C158" s="14" t="s">
        <v>70</v>
      </c>
      <c r="D158" s="14">
        <v>11</v>
      </c>
      <c r="E158" s="15"/>
      <c r="F158" s="115"/>
      <c r="G158" s="278"/>
    </row>
    <row r="159" spans="1:7" ht="22.05" customHeight="1">
      <c r="A159" s="171" t="s">
        <v>737</v>
      </c>
      <c r="B159" s="185" t="s">
        <v>751</v>
      </c>
      <c r="C159" s="14" t="s">
        <v>48</v>
      </c>
      <c r="D159" s="14">
        <f>D41</f>
        <v>12</v>
      </c>
      <c r="E159" s="115"/>
      <c r="F159" s="115"/>
      <c r="G159" s="278"/>
    </row>
    <row r="160" spans="1:7" ht="22.05" customHeight="1">
      <c r="A160" s="171" t="s">
        <v>738</v>
      </c>
      <c r="B160" s="185" t="s">
        <v>750</v>
      </c>
      <c r="C160" s="14" t="s">
        <v>48</v>
      </c>
      <c r="D160" s="14">
        <f>D42</f>
        <v>30</v>
      </c>
      <c r="E160" s="115"/>
      <c r="F160" s="115"/>
      <c r="G160" s="278"/>
    </row>
    <row r="161" spans="1:7" ht="22.05" customHeight="1">
      <c r="A161" s="171" t="s">
        <v>739</v>
      </c>
      <c r="B161" s="185" t="s">
        <v>752</v>
      </c>
      <c r="C161" s="14" t="s">
        <v>48</v>
      </c>
      <c r="D161" s="14">
        <v>30</v>
      </c>
      <c r="E161" s="115"/>
      <c r="F161" s="115"/>
      <c r="G161" s="278"/>
    </row>
    <row r="162" spans="1:7" ht="22.05" customHeight="1">
      <c r="A162" s="171" t="s">
        <v>740</v>
      </c>
      <c r="B162" s="185" t="s">
        <v>755</v>
      </c>
      <c r="C162" s="12" t="s">
        <v>71</v>
      </c>
      <c r="D162" s="14">
        <v>18</v>
      </c>
      <c r="E162" s="115"/>
      <c r="F162" s="15"/>
      <c r="G162" s="278"/>
    </row>
    <row r="163" spans="1:7" ht="69" customHeight="1">
      <c r="A163" s="16">
        <v>2.2000000000000002</v>
      </c>
      <c r="B163" s="189" t="s">
        <v>802</v>
      </c>
      <c r="C163" s="20"/>
      <c r="D163" s="20"/>
      <c r="E163" s="15"/>
      <c r="F163" s="15"/>
      <c r="G163" s="299"/>
    </row>
    <row r="164" spans="1:7" ht="17.399999999999999" customHeight="1">
      <c r="A164" s="171" t="s">
        <v>170</v>
      </c>
      <c r="B164" s="185" t="s">
        <v>393</v>
      </c>
      <c r="C164" s="14" t="s">
        <v>176</v>
      </c>
      <c r="D164" s="14">
        <v>1</v>
      </c>
      <c r="E164" s="15"/>
      <c r="F164" s="15"/>
      <c r="G164" s="299"/>
    </row>
    <row r="165" spans="1:7" ht="20.55" customHeight="1">
      <c r="A165" s="171" t="s">
        <v>174</v>
      </c>
      <c r="B165" s="185" t="s">
        <v>391</v>
      </c>
      <c r="C165" s="14" t="s">
        <v>176</v>
      </c>
      <c r="D165" s="14">
        <v>1</v>
      </c>
      <c r="E165" s="15"/>
      <c r="F165" s="15"/>
      <c r="G165" s="299"/>
    </row>
    <row r="166" spans="1:7" ht="20.55" customHeight="1">
      <c r="A166" s="171" t="s">
        <v>414</v>
      </c>
      <c r="B166" s="186" t="s">
        <v>302</v>
      </c>
      <c r="C166" s="14" t="s">
        <v>176</v>
      </c>
      <c r="D166" s="14">
        <v>0.5</v>
      </c>
      <c r="E166" s="15"/>
      <c r="F166" s="15"/>
      <c r="G166" s="299"/>
    </row>
    <row r="167" spans="1:7" ht="23.4" customHeight="1">
      <c r="A167" s="171"/>
      <c r="B167" s="415" t="s">
        <v>722</v>
      </c>
      <c r="C167" s="122"/>
      <c r="D167" s="122"/>
      <c r="E167" s="15"/>
      <c r="F167" s="308"/>
      <c r="G167" s="278"/>
    </row>
    <row r="168" spans="1:7" ht="19.8" customHeight="1">
      <c r="A168" s="413">
        <v>2.2999999999999998</v>
      </c>
      <c r="B168" s="420" t="s">
        <v>437</v>
      </c>
      <c r="C168" s="298"/>
      <c r="D168" s="298"/>
      <c r="E168" s="298"/>
      <c r="F168" s="298"/>
      <c r="G168" s="299"/>
    </row>
    <row r="169" spans="1:7" ht="16.8" customHeight="1">
      <c r="A169" s="413"/>
      <c r="B169" s="297" t="s">
        <v>723</v>
      </c>
      <c r="C169" s="298"/>
      <c r="D169" s="298"/>
      <c r="E169" s="298"/>
      <c r="F169" s="298"/>
      <c r="G169" s="299"/>
    </row>
    <row r="170" spans="1:7" ht="21" customHeight="1">
      <c r="A170" s="171" t="s">
        <v>756</v>
      </c>
      <c r="B170" s="185" t="s">
        <v>206</v>
      </c>
      <c r="C170" s="12" t="s">
        <v>187</v>
      </c>
      <c r="D170" s="179">
        <f>85*50</f>
        <v>4250</v>
      </c>
      <c r="E170" s="15"/>
      <c r="F170" s="15"/>
      <c r="G170" s="114"/>
    </row>
    <row r="171" spans="1:7" ht="21" customHeight="1">
      <c r="A171" s="171" t="s">
        <v>760</v>
      </c>
      <c r="B171" s="185" t="s">
        <v>430</v>
      </c>
      <c r="C171" s="20" t="s">
        <v>188</v>
      </c>
      <c r="D171" s="179">
        <v>5</v>
      </c>
      <c r="E171" s="15"/>
      <c r="F171" s="15"/>
      <c r="G171" s="299"/>
    </row>
    <row r="172" spans="1:7" s="326" customFormat="1" ht="21" customHeight="1">
      <c r="A172" s="171" t="s">
        <v>761</v>
      </c>
      <c r="B172" s="186" t="s">
        <v>163</v>
      </c>
      <c r="C172" s="12" t="s">
        <v>159</v>
      </c>
      <c r="D172" s="14">
        <v>1</v>
      </c>
      <c r="E172" s="15"/>
      <c r="F172" s="15"/>
      <c r="G172" s="114"/>
    </row>
    <row r="173" spans="1:7" s="326" customFormat="1" ht="28.8">
      <c r="A173" s="171" t="s">
        <v>762</v>
      </c>
      <c r="B173" s="185" t="s">
        <v>480</v>
      </c>
      <c r="C173" s="12" t="s">
        <v>159</v>
      </c>
      <c r="D173" s="14">
        <v>1</v>
      </c>
      <c r="E173" s="15"/>
      <c r="F173" s="15"/>
      <c r="G173" s="114"/>
    </row>
    <row r="174" spans="1:7" ht="21" customHeight="1">
      <c r="A174" s="171" t="s">
        <v>763</v>
      </c>
      <c r="B174" s="185" t="s">
        <v>431</v>
      </c>
      <c r="C174" s="421"/>
      <c r="D174" s="14"/>
      <c r="E174" s="15"/>
      <c r="F174" s="15"/>
      <c r="G174" s="299"/>
    </row>
    <row r="175" spans="1:7" ht="28.8">
      <c r="A175" s="243" t="s">
        <v>170</v>
      </c>
      <c r="B175" s="185" t="s">
        <v>436</v>
      </c>
      <c r="C175" s="20" t="s">
        <v>192</v>
      </c>
      <c r="D175" s="14">
        <v>10</v>
      </c>
      <c r="E175" s="15"/>
      <c r="F175" s="15"/>
      <c r="G175" s="299"/>
    </row>
    <row r="176" spans="1:7" ht="34.200000000000003" customHeight="1">
      <c r="A176" s="243" t="s">
        <v>174</v>
      </c>
      <c r="B176" s="185" t="s">
        <v>272</v>
      </c>
      <c r="C176" s="20" t="s">
        <v>192</v>
      </c>
      <c r="D176" s="14">
        <v>73737.5</v>
      </c>
      <c r="E176" s="15"/>
      <c r="F176" s="15"/>
      <c r="G176" s="299"/>
    </row>
    <row r="177" spans="1:7" ht="62.4" customHeight="1">
      <c r="A177" s="171" t="s">
        <v>764</v>
      </c>
      <c r="B177" s="185" t="s">
        <v>833</v>
      </c>
      <c r="C177" s="20" t="s">
        <v>192</v>
      </c>
      <c r="D177" s="14">
        <v>21000</v>
      </c>
      <c r="E177" s="115"/>
      <c r="F177" s="15"/>
      <c r="G177" s="299"/>
    </row>
    <row r="178" spans="1:7" ht="64.8" customHeight="1">
      <c r="A178" s="171" t="s">
        <v>765</v>
      </c>
      <c r="B178" s="185" t="s">
        <v>459</v>
      </c>
      <c r="C178" s="12" t="s">
        <v>303</v>
      </c>
      <c r="D178" s="14">
        <v>854</v>
      </c>
      <c r="E178" s="115"/>
      <c r="F178" s="15"/>
      <c r="G178" s="299"/>
    </row>
    <row r="179" spans="1:7" ht="25.2" customHeight="1">
      <c r="A179" s="171" t="s">
        <v>766</v>
      </c>
      <c r="B179" s="185" t="s">
        <v>465</v>
      </c>
      <c r="C179" s="20" t="s">
        <v>192</v>
      </c>
      <c r="D179" s="14">
        <v>275</v>
      </c>
      <c r="E179" s="115"/>
      <c r="F179" s="15"/>
      <c r="G179" s="299"/>
    </row>
    <row r="180" spans="1:7" ht="21.6" customHeight="1">
      <c r="A180" s="171" t="s">
        <v>767</v>
      </c>
      <c r="B180" s="185" t="s">
        <v>466</v>
      </c>
      <c r="C180" s="20" t="s">
        <v>192</v>
      </c>
      <c r="D180" s="14">
        <v>100</v>
      </c>
      <c r="E180" s="115"/>
      <c r="F180" s="15"/>
      <c r="G180" s="299"/>
    </row>
    <row r="181" spans="1:7" ht="26.4" customHeight="1">
      <c r="A181" s="171" t="s">
        <v>768</v>
      </c>
      <c r="B181" s="186" t="s">
        <v>409</v>
      </c>
      <c r="C181" s="20" t="s">
        <v>192</v>
      </c>
      <c r="D181" s="14">
        <v>675</v>
      </c>
      <c r="E181" s="115"/>
      <c r="F181" s="15"/>
      <c r="G181" s="299"/>
    </row>
    <row r="182" spans="1:7" ht="36.6" customHeight="1">
      <c r="A182" s="171" t="s">
        <v>769</v>
      </c>
      <c r="B182" s="185" t="s">
        <v>474</v>
      </c>
      <c r="C182" s="20" t="s">
        <v>192</v>
      </c>
      <c r="D182" s="14">
        <v>100</v>
      </c>
      <c r="E182" s="115"/>
      <c r="F182" s="15"/>
      <c r="G182" s="299"/>
    </row>
    <row r="183" spans="1:7" ht="25.2" customHeight="1">
      <c r="A183" s="171" t="s">
        <v>770</v>
      </c>
      <c r="B183" s="186" t="s">
        <v>410</v>
      </c>
      <c r="C183" s="20" t="s">
        <v>192</v>
      </c>
      <c r="D183" s="14">
        <v>50</v>
      </c>
      <c r="E183" s="115"/>
      <c r="F183" s="15"/>
      <c r="G183" s="299"/>
    </row>
    <row r="184" spans="1:7" ht="24.6" customHeight="1">
      <c r="A184" s="171" t="s">
        <v>771</v>
      </c>
      <c r="B184" s="185" t="s">
        <v>442</v>
      </c>
      <c r="C184" s="422" t="s">
        <v>187</v>
      </c>
      <c r="D184" s="14">
        <v>10000</v>
      </c>
      <c r="E184" s="115"/>
      <c r="F184" s="15"/>
      <c r="G184" s="299"/>
    </row>
    <row r="185" spans="1:7" ht="25.8" customHeight="1">
      <c r="A185" s="171" t="s">
        <v>772</v>
      </c>
      <c r="B185" s="186" t="s">
        <v>413</v>
      </c>
      <c r="C185" s="20" t="s">
        <v>192</v>
      </c>
      <c r="D185" s="12">
        <f>25+100</f>
        <v>125</v>
      </c>
      <c r="E185" s="115"/>
      <c r="F185" s="15"/>
      <c r="G185" s="299"/>
    </row>
    <row r="186" spans="1:7" s="326" customFormat="1" ht="25.2" customHeight="1">
      <c r="A186" s="171" t="s">
        <v>773</v>
      </c>
      <c r="B186" s="185" t="s">
        <v>428</v>
      </c>
      <c r="C186" s="20" t="s">
        <v>192</v>
      </c>
      <c r="D186" s="14">
        <v>5</v>
      </c>
      <c r="E186" s="15"/>
      <c r="F186" s="15"/>
      <c r="G186" s="114"/>
    </row>
    <row r="187" spans="1:7" ht="37.200000000000003" customHeight="1">
      <c r="A187" s="171" t="s">
        <v>774</v>
      </c>
      <c r="B187" s="185" t="s">
        <v>411</v>
      </c>
      <c r="C187" s="20" t="s">
        <v>192</v>
      </c>
      <c r="D187" s="14">
        <v>3250</v>
      </c>
      <c r="E187" s="115"/>
      <c r="F187" s="15"/>
      <c r="G187" s="299"/>
    </row>
    <row r="188" spans="1:7" ht="37.200000000000003" customHeight="1">
      <c r="A188" s="171" t="s">
        <v>775</v>
      </c>
      <c r="B188" s="186" t="s">
        <v>412</v>
      </c>
      <c r="C188" s="20" t="s">
        <v>176</v>
      </c>
      <c r="D188" s="14">
        <v>380</v>
      </c>
      <c r="E188" s="115"/>
      <c r="F188" s="15"/>
      <c r="G188" s="299"/>
    </row>
    <row r="189" spans="1:7" s="326" customFormat="1" ht="62.4" customHeight="1">
      <c r="A189" s="171" t="s">
        <v>776</v>
      </c>
      <c r="B189" s="185" t="s">
        <v>498</v>
      </c>
      <c r="C189" s="20" t="s">
        <v>176</v>
      </c>
      <c r="D189" s="14">
        <v>28</v>
      </c>
      <c r="E189" s="115"/>
      <c r="F189" s="15"/>
      <c r="G189" s="114"/>
    </row>
    <row r="190" spans="1:7" ht="20.399999999999999" customHeight="1">
      <c r="A190" s="171" t="s">
        <v>777</v>
      </c>
      <c r="B190" s="423" t="s">
        <v>432</v>
      </c>
      <c r="C190" s="424"/>
      <c r="D190" s="298"/>
      <c r="E190" s="15"/>
      <c r="F190" s="15"/>
      <c r="G190" s="299"/>
    </row>
    <row r="191" spans="1:7" ht="88.8" customHeight="1">
      <c r="A191" s="171"/>
      <c r="B191" s="185" t="s">
        <v>439</v>
      </c>
      <c r="C191" s="20" t="s">
        <v>429</v>
      </c>
      <c r="D191" s="14">
        <v>417</v>
      </c>
      <c r="E191" s="15"/>
      <c r="F191" s="15"/>
      <c r="G191" s="299"/>
    </row>
    <row r="192" spans="1:7" ht="21.6" customHeight="1">
      <c r="A192" s="171" t="s">
        <v>778</v>
      </c>
      <c r="B192" s="423" t="s">
        <v>433</v>
      </c>
      <c r="C192" s="425"/>
      <c r="D192" s="14"/>
      <c r="E192" s="15"/>
      <c r="F192" s="15"/>
      <c r="G192" s="299"/>
    </row>
    <row r="193" spans="1:10" ht="76.2" customHeight="1">
      <c r="A193" s="171"/>
      <c r="B193" s="185" t="s">
        <v>438</v>
      </c>
      <c r="C193" s="424"/>
      <c r="D193" s="298"/>
      <c r="E193" s="298"/>
      <c r="F193" s="298"/>
      <c r="G193" s="299"/>
    </row>
    <row r="194" spans="1:10" ht="20.55" customHeight="1">
      <c r="A194" s="171" t="s">
        <v>779</v>
      </c>
      <c r="B194" s="185" t="s">
        <v>434</v>
      </c>
      <c r="C194" s="20"/>
      <c r="D194" s="14"/>
      <c r="E194" s="15"/>
      <c r="F194" s="15"/>
      <c r="G194" s="299"/>
    </row>
    <row r="195" spans="1:10" ht="20.55" customHeight="1">
      <c r="A195" s="243" t="s">
        <v>170</v>
      </c>
      <c r="B195" s="185" t="s">
        <v>522</v>
      </c>
      <c r="C195" s="20" t="s">
        <v>429</v>
      </c>
      <c r="D195" s="20">
        <f>3*256</f>
        <v>768</v>
      </c>
      <c r="E195" s="15"/>
      <c r="F195" s="15"/>
      <c r="G195" s="299"/>
      <c r="I195" s="426"/>
      <c r="J195" s="426"/>
    </row>
    <row r="196" spans="1:10" ht="20.55" customHeight="1">
      <c r="A196" s="243" t="s">
        <v>174</v>
      </c>
      <c r="B196" s="185" t="s">
        <v>523</v>
      </c>
      <c r="C196" s="20" t="s">
        <v>429</v>
      </c>
      <c r="D196" s="20">
        <v>625</v>
      </c>
      <c r="E196" s="15"/>
      <c r="F196" s="15"/>
      <c r="G196" s="299"/>
      <c r="I196" s="426"/>
      <c r="J196" s="426"/>
    </row>
    <row r="197" spans="1:10" ht="20.55" customHeight="1">
      <c r="A197" s="171" t="s">
        <v>780</v>
      </c>
      <c r="B197" s="185" t="s">
        <v>831</v>
      </c>
      <c r="C197" s="20" t="s">
        <v>429</v>
      </c>
      <c r="D197" s="14">
        <v>90</v>
      </c>
      <c r="E197" s="15"/>
      <c r="F197" s="15"/>
      <c r="G197" s="299"/>
      <c r="I197" s="426"/>
    </row>
    <row r="198" spans="1:10" ht="20.55" customHeight="1">
      <c r="A198" s="171" t="s">
        <v>781</v>
      </c>
      <c r="B198" s="185" t="s">
        <v>830</v>
      </c>
      <c r="C198" s="20" t="s">
        <v>429</v>
      </c>
      <c r="D198" s="14">
        <v>99</v>
      </c>
      <c r="E198" s="15"/>
      <c r="F198" s="15"/>
      <c r="G198" s="299"/>
      <c r="I198" s="426"/>
    </row>
    <row r="199" spans="1:10" ht="20.55" customHeight="1">
      <c r="A199" s="171" t="s">
        <v>782</v>
      </c>
      <c r="B199" s="185" t="s">
        <v>506</v>
      </c>
      <c r="C199" s="20" t="s">
        <v>372</v>
      </c>
      <c r="D199" s="14">
        <v>1</v>
      </c>
      <c r="E199" s="15"/>
      <c r="F199" s="15"/>
      <c r="G199" s="299"/>
    </row>
    <row r="200" spans="1:10" ht="20.55" customHeight="1">
      <c r="A200" s="171" t="s">
        <v>783</v>
      </c>
      <c r="B200" s="185" t="s">
        <v>507</v>
      </c>
      <c r="C200" s="20" t="s">
        <v>372</v>
      </c>
      <c r="D200" s="14">
        <v>1</v>
      </c>
      <c r="E200" s="15"/>
      <c r="F200" s="15"/>
      <c r="G200" s="299"/>
    </row>
    <row r="201" spans="1:10" ht="76.2" customHeight="1">
      <c r="A201" s="171" t="s">
        <v>784</v>
      </c>
      <c r="B201" s="185" t="s">
        <v>497</v>
      </c>
      <c r="C201" s="422" t="s">
        <v>187</v>
      </c>
      <c r="D201" s="14">
        <v>37.799999999999997</v>
      </c>
      <c r="E201" s="15"/>
      <c r="F201" s="15"/>
      <c r="G201" s="299"/>
    </row>
    <row r="202" spans="1:10" s="326" customFormat="1" ht="66" customHeight="1">
      <c r="A202" s="171" t="s">
        <v>785</v>
      </c>
      <c r="B202" s="185" t="s">
        <v>443</v>
      </c>
      <c r="C202" s="12"/>
      <c r="D202" s="179"/>
      <c r="E202" s="15"/>
      <c r="F202" s="115"/>
      <c r="G202" s="114"/>
    </row>
    <row r="203" spans="1:10" s="326" customFormat="1" ht="21" customHeight="1">
      <c r="A203" s="243" t="s">
        <v>170</v>
      </c>
      <c r="B203" s="185" t="s">
        <v>445</v>
      </c>
      <c r="C203" s="422" t="s">
        <v>187</v>
      </c>
      <c r="D203" s="179">
        <v>356</v>
      </c>
      <c r="E203" s="115"/>
      <c r="F203" s="115"/>
      <c r="G203" s="114"/>
    </row>
    <row r="204" spans="1:10" s="326" customFormat="1" ht="21" customHeight="1">
      <c r="A204" s="243" t="s">
        <v>174</v>
      </c>
      <c r="B204" s="185" t="s">
        <v>444</v>
      </c>
      <c r="C204" s="422" t="s">
        <v>187</v>
      </c>
      <c r="D204" s="179">
        <v>1540</v>
      </c>
      <c r="E204" s="115"/>
      <c r="F204" s="115"/>
      <c r="G204" s="114"/>
    </row>
    <row r="205" spans="1:10" ht="28.8">
      <c r="A205" s="171" t="s">
        <v>786</v>
      </c>
      <c r="B205" s="185" t="s">
        <v>508</v>
      </c>
      <c r="C205" s="20"/>
      <c r="D205" s="20"/>
      <c r="E205" s="20"/>
      <c r="F205" s="20"/>
      <c r="G205" s="114"/>
    </row>
    <row r="206" spans="1:10" ht="19.2" customHeight="1">
      <c r="A206" s="243" t="s">
        <v>170</v>
      </c>
      <c r="B206" s="185" t="s">
        <v>419</v>
      </c>
      <c r="C206" s="12" t="s">
        <v>303</v>
      </c>
      <c r="D206" s="14">
        <v>340</v>
      </c>
      <c r="E206" s="15"/>
      <c r="F206" s="15"/>
      <c r="G206" s="114"/>
    </row>
    <row r="207" spans="1:10" ht="19.2" customHeight="1">
      <c r="A207" s="243" t="s">
        <v>174</v>
      </c>
      <c r="B207" s="185" t="s">
        <v>420</v>
      </c>
      <c r="C207" s="12" t="s">
        <v>303</v>
      </c>
      <c r="D207" s="14">
        <v>250</v>
      </c>
      <c r="E207" s="15"/>
      <c r="F207" s="15"/>
      <c r="G207" s="114"/>
    </row>
    <row r="208" spans="1:10" ht="35.4" customHeight="1">
      <c r="A208" s="171" t="s">
        <v>787</v>
      </c>
      <c r="B208" s="185" t="s">
        <v>509</v>
      </c>
      <c r="C208" s="12" t="s">
        <v>48</v>
      </c>
      <c r="D208" s="179">
        <v>2</v>
      </c>
      <c r="E208" s="15"/>
      <c r="F208" s="115"/>
      <c r="G208" s="114"/>
    </row>
    <row r="209" spans="1:7" ht="44.4" customHeight="1">
      <c r="A209" s="171" t="s">
        <v>788</v>
      </c>
      <c r="B209" s="185" t="s">
        <v>404</v>
      </c>
      <c r="C209" s="427"/>
      <c r="D209" s="14"/>
      <c r="E209" s="15"/>
      <c r="F209" s="15"/>
      <c r="G209" s="114"/>
    </row>
    <row r="210" spans="1:7" ht="19.2" customHeight="1">
      <c r="A210" s="243" t="s">
        <v>170</v>
      </c>
      <c r="B210" s="185" t="s">
        <v>416</v>
      </c>
      <c r="C210" s="12" t="s">
        <v>303</v>
      </c>
      <c r="D210" s="14">
        <v>335</v>
      </c>
      <c r="E210" s="15"/>
      <c r="F210" s="15"/>
      <c r="G210" s="114"/>
    </row>
    <row r="211" spans="1:7" ht="19.2" customHeight="1">
      <c r="A211" s="243" t="s">
        <v>174</v>
      </c>
      <c r="B211" s="185" t="s">
        <v>417</v>
      </c>
      <c r="C211" s="12" t="s">
        <v>303</v>
      </c>
      <c r="D211" s="14">
        <v>180</v>
      </c>
      <c r="E211" s="15"/>
      <c r="F211" s="15"/>
      <c r="G211" s="114"/>
    </row>
    <row r="212" spans="1:7" ht="19.2" customHeight="1">
      <c r="A212" s="243" t="s">
        <v>414</v>
      </c>
      <c r="B212" s="185" t="s">
        <v>418</v>
      </c>
      <c r="C212" s="12" t="s">
        <v>303</v>
      </c>
      <c r="D212" s="14">
        <v>135</v>
      </c>
      <c r="E212" s="15"/>
      <c r="F212" s="15"/>
      <c r="G212" s="114"/>
    </row>
    <row r="213" spans="1:7" ht="48.6" customHeight="1">
      <c r="A213" s="171" t="s">
        <v>789</v>
      </c>
      <c r="B213" s="185" t="s">
        <v>456</v>
      </c>
      <c r="C213" s="12"/>
      <c r="D213" s="14"/>
      <c r="E213" s="15"/>
      <c r="F213" s="15"/>
      <c r="G213" s="114"/>
    </row>
    <row r="214" spans="1:7" ht="22.8" customHeight="1">
      <c r="A214" s="243" t="s">
        <v>170</v>
      </c>
      <c r="B214" s="185" t="s">
        <v>405</v>
      </c>
      <c r="C214" s="12" t="s">
        <v>303</v>
      </c>
      <c r="D214" s="14">
        <v>40</v>
      </c>
      <c r="E214" s="15"/>
      <c r="F214" s="15"/>
      <c r="G214" s="114"/>
    </row>
    <row r="215" spans="1:7" ht="22.8" customHeight="1">
      <c r="A215" s="243" t="s">
        <v>174</v>
      </c>
      <c r="B215" s="185" t="s">
        <v>406</v>
      </c>
      <c r="C215" s="12" t="s">
        <v>303</v>
      </c>
      <c r="D215" s="14">
        <v>40</v>
      </c>
      <c r="E215" s="15"/>
      <c r="F215" s="15"/>
      <c r="G215" s="114"/>
    </row>
    <row r="216" spans="1:7" ht="22.8" customHeight="1">
      <c r="A216" s="243" t="s">
        <v>414</v>
      </c>
      <c r="B216" s="185" t="s">
        <v>407</v>
      </c>
      <c r="C216" s="12" t="s">
        <v>303</v>
      </c>
      <c r="D216" s="14">
        <v>20</v>
      </c>
      <c r="E216" s="15"/>
      <c r="F216" s="15"/>
      <c r="G216" s="114"/>
    </row>
    <row r="217" spans="1:7" ht="22.8" customHeight="1">
      <c r="A217" s="243" t="s">
        <v>415</v>
      </c>
      <c r="B217" s="185" t="s">
        <v>408</v>
      </c>
      <c r="C217" s="12" t="s">
        <v>303</v>
      </c>
      <c r="D217" s="14">
        <v>20</v>
      </c>
      <c r="E217" s="15"/>
      <c r="F217" s="15"/>
      <c r="G217" s="114"/>
    </row>
    <row r="218" spans="1:7" ht="22.8" customHeight="1">
      <c r="A218" s="171" t="s">
        <v>790</v>
      </c>
      <c r="B218" s="185" t="s">
        <v>457</v>
      </c>
      <c r="C218" s="12"/>
      <c r="D218" s="179"/>
      <c r="E218" s="15"/>
      <c r="F218" s="115"/>
      <c r="G218" s="114"/>
    </row>
    <row r="219" spans="1:7" ht="21" customHeight="1">
      <c r="A219" s="243" t="s">
        <v>170</v>
      </c>
      <c r="B219" s="185" t="s">
        <v>421</v>
      </c>
      <c r="C219" s="428" t="s">
        <v>48</v>
      </c>
      <c r="D219" s="429">
        <v>2</v>
      </c>
      <c r="E219" s="15"/>
      <c r="F219" s="115"/>
      <c r="G219" s="114"/>
    </row>
    <row r="220" spans="1:7" ht="21" customHeight="1">
      <c r="A220" s="243" t="s">
        <v>174</v>
      </c>
      <c r="B220" s="185" t="s">
        <v>422</v>
      </c>
      <c r="C220" s="428" t="s">
        <v>48</v>
      </c>
      <c r="D220" s="429">
        <v>5</v>
      </c>
      <c r="E220" s="15"/>
      <c r="F220" s="115"/>
      <c r="G220" s="114"/>
    </row>
    <row r="221" spans="1:7" s="326" customFormat="1" ht="57.6">
      <c r="A221" s="171" t="s">
        <v>791</v>
      </c>
      <c r="B221" s="185" t="s">
        <v>832</v>
      </c>
      <c r="C221" s="12"/>
      <c r="D221" s="14"/>
      <c r="E221" s="15"/>
      <c r="F221" s="15"/>
      <c r="G221" s="114"/>
    </row>
    <row r="222" spans="1:7" s="326" customFormat="1" ht="18" customHeight="1">
      <c r="A222" s="243" t="s">
        <v>170</v>
      </c>
      <c r="B222" s="185" t="s">
        <v>425</v>
      </c>
      <c r="C222" s="12" t="s">
        <v>303</v>
      </c>
      <c r="D222" s="14">
        <v>200</v>
      </c>
      <c r="E222" s="15"/>
      <c r="F222" s="15"/>
      <c r="G222" s="114"/>
    </row>
    <row r="223" spans="1:7" s="326" customFormat="1" ht="18" customHeight="1">
      <c r="A223" s="243" t="s">
        <v>174</v>
      </c>
      <c r="B223" s="185" t="s">
        <v>426</v>
      </c>
      <c r="C223" s="12" t="s">
        <v>303</v>
      </c>
      <c r="D223" s="14">
        <v>150</v>
      </c>
      <c r="E223" s="15"/>
      <c r="F223" s="15"/>
      <c r="G223" s="114"/>
    </row>
    <row r="224" spans="1:7" s="326" customFormat="1" ht="18" customHeight="1">
      <c r="A224" s="243" t="s">
        <v>414</v>
      </c>
      <c r="B224" s="185" t="s">
        <v>427</v>
      </c>
      <c r="C224" s="12" t="s">
        <v>303</v>
      </c>
      <c r="D224" s="14">
        <v>250</v>
      </c>
      <c r="E224" s="15"/>
      <c r="F224" s="15"/>
      <c r="G224" s="114"/>
    </row>
    <row r="225" spans="1:10" s="326" customFormat="1" ht="34.200000000000003" customHeight="1">
      <c r="A225" s="171" t="s">
        <v>792</v>
      </c>
      <c r="B225" s="185" t="s">
        <v>458</v>
      </c>
      <c r="C225" s="12"/>
      <c r="D225" s="14"/>
      <c r="E225" s="15"/>
      <c r="F225" s="15"/>
      <c r="G225" s="114"/>
    </row>
    <row r="226" spans="1:10" s="326" customFormat="1" ht="19.2" customHeight="1">
      <c r="A226" s="243" t="s">
        <v>170</v>
      </c>
      <c r="B226" s="185" t="s">
        <v>423</v>
      </c>
      <c r="C226" s="12" t="s">
        <v>303</v>
      </c>
      <c r="D226" s="14">
        <v>50</v>
      </c>
      <c r="E226" s="15"/>
      <c r="F226" s="15"/>
      <c r="G226" s="114"/>
    </row>
    <row r="227" spans="1:10" s="326" customFormat="1" ht="19.2" customHeight="1">
      <c r="A227" s="243" t="s">
        <v>174</v>
      </c>
      <c r="B227" s="185" t="s">
        <v>424</v>
      </c>
      <c r="C227" s="12" t="s">
        <v>303</v>
      </c>
      <c r="D227" s="14">
        <v>100</v>
      </c>
      <c r="E227" s="15"/>
      <c r="F227" s="15"/>
      <c r="G227" s="114"/>
    </row>
    <row r="228" spans="1:10" s="326" customFormat="1" ht="77.400000000000006" customHeight="1">
      <c r="A228" s="171" t="s">
        <v>793</v>
      </c>
      <c r="B228" s="185" t="s">
        <v>435</v>
      </c>
      <c r="C228" s="12" t="s">
        <v>49</v>
      </c>
      <c r="D228" s="14">
        <v>3</v>
      </c>
      <c r="E228" s="15"/>
      <c r="F228" s="15"/>
      <c r="G228" s="114"/>
    </row>
    <row r="229" spans="1:10" ht="36" customHeight="1">
      <c r="A229" s="171" t="s">
        <v>794</v>
      </c>
      <c r="B229" s="185" t="s">
        <v>540</v>
      </c>
      <c r="C229" s="3"/>
      <c r="D229" s="3"/>
      <c r="E229" s="3"/>
      <c r="F229" s="3"/>
      <c r="G229" s="299"/>
    </row>
    <row r="230" spans="1:10" ht="19.8" customHeight="1">
      <c r="A230" s="243" t="s">
        <v>170</v>
      </c>
      <c r="B230" s="185" t="s">
        <v>462</v>
      </c>
      <c r="C230" s="12" t="s">
        <v>48</v>
      </c>
      <c r="D230" s="14">
        <v>2</v>
      </c>
      <c r="E230" s="115"/>
      <c r="F230" s="15"/>
      <c r="G230" s="299"/>
    </row>
    <row r="231" spans="1:10" ht="19.8" customHeight="1">
      <c r="A231" s="243" t="s">
        <v>174</v>
      </c>
      <c r="B231" s="185" t="s">
        <v>500</v>
      </c>
      <c r="C231" s="12" t="s">
        <v>48</v>
      </c>
      <c r="D231" s="14">
        <v>1</v>
      </c>
      <c r="E231" s="115"/>
      <c r="F231" s="15"/>
      <c r="G231" s="299"/>
    </row>
    <row r="232" spans="1:10" s="326" customFormat="1" ht="61.2" customHeight="1">
      <c r="A232" s="171" t="s">
        <v>795</v>
      </c>
      <c r="B232" s="360" t="s">
        <v>464</v>
      </c>
      <c r="C232" s="422" t="s">
        <v>372</v>
      </c>
      <c r="D232" s="14">
        <v>1</v>
      </c>
      <c r="E232" s="15"/>
      <c r="F232" s="15"/>
      <c r="G232" s="114"/>
    </row>
    <row r="233" spans="1:10" s="326" customFormat="1" ht="70.8" customHeight="1">
      <c r="A233" s="171" t="s">
        <v>796</v>
      </c>
      <c r="B233" s="360" t="s">
        <v>499</v>
      </c>
      <c r="C233" s="12" t="s">
        <v>49</v>
      </c>
      <c r="D233" s="14">
        <v>2</v>
      </c>
      <c r="E233" s="15"/>
      <c r="F233" s="15"/>
      <c r="G233" s="114"/>
    </row>
    <row r="234" spans="1:10" s="326" customFormat="1" ht="22.8" customHeight="1">
      <c r="A234" s="232">
        <v>2.4</v>
      </c>
      <c r="B234" s="183" t="s">
        <v>757</v>
      </c>
      <c r="C234" s="12"/>
      <c r="D234" s="430"/>
      <c r="E234" s="15"/>
      <c r="F234" s="15"/>
      <c r="G234" s="312"/>
    </row>
    <row r="235" spans="1:10" ht="42.6" customHeight="1">
      <c r="A235" s="171" t="s">
        <v>797</v>
      </c>
      <c r="B235" s="185" t="s">
        <v>758</v>
      </c>
      <c r="C235" s="14" t="s">
        <v>49</v>
      </c>
      <c r="D235" s="14">
        <v>1</v>
      </c>
      <c r="E235" s="15"/>
      <c r="F235" s="15"/>
      <c r="G235" s="299"/>
      <c r="J235" s="431"/>
    </row>
    <row r="236" spans="1:10" ht="27" customHeight="1">
      <c r="A236" s="171" t="s">
        <v>798</v>
      </c>
      <c r="B236" s="185" t="s">
        <v>759</v>
      </c>
      <c r="C236" s="14" t="s">
        <v>49</v>
      </c>
      <c r="D236" s="14">
        <v>1</v>
      </c>
      <c r="E236" s="15"/>
      <c r="F236" s="15"/>
      <c r="G236" s="278"/>
    </row>
    <row r="237" spans="1:10">
      <c r="A237" s="18"/>
      <c r="B237" s="185"/>
      <c r="C237" s="20"/>
      <c r="D237" s="20"/>
      <c r="E237" s="15"/>
      <c r="F237" s="15"/>
      <c r="G237" s="299"/>
    </row>
    <row r="238" spans="1:10" s="434" customFormat="1" ht="22.05" customHeight="1">
      <c r="A238" s="171"/>
      <c r="B238" s="432" t="s">
        <v>859</v>
      </c>
      <c r="C238" s="181"/>
      <c r="D238" s="181"/>
      <c r="E238" s="306"/>
      <c r="F238" s="433"/>
      <c r="G238" s="301"/>
    </row>
    <row r="239" spans="1:10" ht="26.4" customHeight="1">
      <c r="A239" s="171"/>
      <c r="B239" s="314" t="s">
        <v>860</v>
      </c>
      <c r="C239" s="315"/>
      <c r="D239" s="315"/>
      <c r="E239" s="15"/>
      <c r="F239" s="308"/>
      <c r="G239" s="278"/>
    </row>
    <row r="240" spans="1:10" ht="25.8" customHeight="1" thickBot="1">
      <c r="A240" s="347"/>
      <c r="B240" s="348" t="s">
        <v>858</v>
      </c>
      <c r="C240" s="349"/>
      <c r="D240" s="349"/>
      <c r="E240" s="349"/>
      <c r="F240" s="350"/>
      <c r="G240" s="351"/>
    </row>
    <row r="241" spans="1:10" ht="21.45" customHeight="1">
      <c r="A241" s="497" t="s">
        <v>856</v>
      </c>
      <c r="B241" s="498"/>
      <c r="C241" s="498"/>
      <c r="D241" s="498"/>
      <c r="E241" s="498"/>
      <c r="F241" s="498"/>
      <c r="G241" s="499"/>
    </row>
    <row r="242" spans="1:10" ht="18.600000000000001" customHeight="1">
      <c r="A242" s="173">
        <v>1</v>
      </c>
      <c r="B242" s="189" t="s">
        <v>854</v>
      </c>
      <c r="C242" s="352"/>
      <c r="D242" s="175"/>
      <c r="E242" s="353"/>
      <c r="F242" s="353"/>
      <c r="G242" s="312"/>
    </row>
    <row r="243" spans="1:10" ht="28.8">
      <c r="A243" s="172">
        <v>1.1000000000000001</v>
      </c>
      <c r="B243" s="185" t="s">
        <v>403</v>
      </c>
      <c r="C243" s="354" t="s">
        <v>176</v>
      </c>
      <c r="D243" s="435">
        <v>22</v>
      </c>
      <c r="E243" s="305"/>
      <c r="F243" s="15"/>
      <c r="G243" s="312"/>
    </row>
    <row r="244" spans="1:10" ht="20.55" customHeight="1">
      <c r="A244" s="173">
        <v>2</v>
      </c>
      <c r="B244" s="189" t="s">
        <v>181</v>
      </c>
      <c r="C244" s="354"/>
      <c r="D244" s="175"/>
      <c r="E244" s="305"/>
      <c r="F244" s="15"/>
      <c r="G244" s="312"/>
    </row>
    <row r="245" spans="1:10" ht="19.5" customHeight="1">
      <c r="A245" s="172">
        <v>2.1</v>
      </c>
      <c r="B245" s="185" t="s">
        <v>481</v>
      </c>
      <c r="C245" s="354" t="s">
        <v>192</v>
      </c>
      <c r="D245" s="175">
        <f>2*500</f>
        <v>1000</v>
      </c>
      <c r="E245" s="305"/>
      <c r="F245" s="15"/>
      <c r="G245" s="312"/>
    </row>
    <row r="246" spans="1:10" ht="21" customHeight="1">
      <c r="A246" s="173">
        <v>3</v>
      </c>
      <c r="B246" s="189" t="s">
        <v>473</v>
      </c>
      <c r="C246" s="436"/>
      <c r="D246" s="175"/>
      <c r="E246" s="437"/>
      <c r="F246" s="437"/>
      <c r="G246" s="438"/>
    </row>
    <row r="247" spans="1:10" ht="18" customHeight="1">
      <c r="A247" s="172">
        <v>3.1</v>
      </c>
      <c r="B247" s="185" t="s">
        <v>189</v>
      </c>
      <c r="C247" s="439" t="s">
        <v>192</v>
      </c>
      <c r="D247" s="357">
        <f>2*60</f>
        <v>120</v>
      </c>
      <c r="E247" s="305"/>
      <c r="F247" s="15"/>
      <c r="G247" s="438"/>
    </row>
    <row r="248" spans="1:10" ht="21" customHeight="1">
      <c r="A248" s="172">
        <v>3.2</v>
      </c>
      <c r="B248" s="185" t="s">
        <v>190</v>
      </c>
      <c r="C248" s="354" t="s">
        <v>192</v>
      </c>
      <c r="D248" s="175">
        <f>2*15</f>
        <v>30</v>
      </c>
      <c r="E248" s="305"/>
      <c r="F248" s="15"/>
      <c r="G248" s="278"/>
    </row>
    <row r="249" spans="1:10" ht="19.2" customHeight="1">
      <c r="A249" s="172">
        <v>4</v>
      </c>
      <c r="B249" s="185" t="s">
        <v>191</v>
      </c>
      <c r="C249" s="181" t="s">
        <v>176</v>
      </c>
      <c r="D249" s="357">
        <f>2*2</f>
        <v>4</v>
      </c>
      <c r="E249" s="305"/>
      <c r="F249" s="15"/>
      <c r="G249" s="359"/>
    </row>
    <row r="250" spans="1:10" ht="17.399999999999999" customHeight="1">
      <c r="A250" s="172">
        <v>5</v>
      </c>
      <c r="B250" s="185" t="s">
        <v>179</v>
      </c>
      <c r="C250" s="181" t="s">
        <v>70</v>
      </c>
      <c r="D250" s="175">
        <f>2*1</f>
        <v>2</v>
      </c>
      <c r="E250" s="305"/>
      <c r="F250" s="15"/>
      <c r="G250" s="359"/>
    </row>
    <row r="251" spans="1:10" ht="31.2" customHeight="1">
      <c r="A251" s="172">
        <v>6</v>
      </c>
      <c r="B251" s="185" t="s">
        <v>855</v>
      </c>
      <c r="C251" s="181" t="s">
        <v>204</v>
      </c>
      <c r="D251" s="175">
        <v>0.5</v>
      </c>
      <c r="E251" s="305"/>
      <c r="F251" s="15"/>
      <c r="G251" s="359"/>
    </row>
    <row r="252" spans="1:10" ht="27" customHeight="1" thickBot="1">
      <c r="A252" s="347"/>
      <c r="B252" s="348" t="s">
        <v>857</v>
      </c>
      <c r="C252" s="349"/>
      <c r="D252" s="349"/>
      <c r="E252" s="349"/>
      <c r="F252" s="350"/>
      <c r="G252" s="351"/>
      <c r="J252" s="431"/>
    </row>
    <row r="253" spans="1:10" ht="30.75" customHeight="1" thickBot="1">
      <c r="A253" s="347"/>
      <c r="B253" s="584" t="s">
        <v>867</v>
      </c>
      <c r="C253" s="585"/>
      <c r="D253" s="585"/>
      <c r="E253" s="586"/>
      <c r="F253" s="440"/>
      <c r="G253" s="351"/>
      <c r="J253" s="426"/>
    </row>
    <row r="254" spans="1:10">
      <c r="A254" s="4"/>
      <c r="B254" s="367"/>
      <c r="C254" s="3"/>
      <c r="D254" s="3"/>
      <c r="E254" s="3"/>
      <c r="F254" s="3"/>
      <c r="G254" s="4"/>
    </row>
    <row r="255" spans="1:10">
      <c r="A255" s="4"/>
      <c r="B255" s="367"/>
      <c r="C255" s="3"/>
      <c r="D255" s="3"/>
      <c r="E255" s="3"/>
      <c r="F255" s="3"/>
      <c r="G255" s="4"/>
    </row>
    <row r="256" spans="1:10">
      <c r="A256" s="4"/>
      <c r="B256" s="367"/>
      <c r="C256" s="3"/>
      <c r="D256" s="3"/>
      <c r="E256" s="3"/>
      <c r="F256" s="3"/>
      <c r="G256" s="4"/>
    </row>
    <row r="257" spans="1:7" ht="15" customHeight="1">
      <c r="A257" s="4"/>
      <c r="B257" s="367"/>
      <c r="C257" s="3"/>
      <c r="D257" s="3"/>
      <c r="E257" s="3"/>
      <c r="F257" s="3"/>
      <c r="G257" s="4"/>
    </row>
    <row r="258" spans="1:7" ht="15" customHeight="1">
      <c r="A258" s="4"/>
      <c r="B258" s="367"/>
      <c r="C258" s="3"/>
      <c r="D258" s="3"/>
      <c r="E258" s="3"/>
      <c r="F258" s="3"/>
      <c r="G258" s="4"/>
    </row>
    <row r="259" spans="1:7">
      <c r="A259" s="4"/>
      <c r="B259" s="367"/>
      <c r="C259" s="3"/>
      <c r="D259" s="3"/>
      <c r="E259" s="3"/>
      <c r="F259" s="3"/>
      <c r="G259" s="4"/>
    </row>
    <row r="260" spans="1:7">
      <c r="A260" s="4"/>
      <c r="B260" s="367"/>
      <c r="C260" s="3"/>
      <c r="D260" s="3"/>
      <c r="E260" s="3"/>
      <c r="F260" s="3"/>
      <c r="G260" s="4"/>
    </row>
    <row r="261" spans="1:7">
      <c r="A261" s="4"/>
      <c r="B261" s="367"/>
      <c r="C261" s="3"/>
      <c r="D261" s="3"/>
      <c r="E261" s="3"/>
      <c r="F261" s="3"/>
      <c r="G261" s="4"/>
    </row>
    <row r="262" spans="1:7">
      <c r="A262" s="4"/>
      <c r="B262" s="367"/>
      <c r="C262" s="3"/>
      <c r="D262" s="3"/>
      <c r="E262" s="3"/>
      <c r="F262" s="3"/>
      <c r="G262" s="4"/>
    </row>
    <row r="263" spans="1:7">
      <c r="A263" s="4"/>
      <c r="B263" s="367"/>
      <c r="C263" s="3"/>
      <c r="D263" s="3"/>
      <c r="E263" s="3"/>
      <c r="F263" s="3"/>
      <c r="G263" s="4"/>
    </row>
    <row r="264" spans="1:7">
      <c r="A264" s="1"/>
      <c r="B264" s="191"/>
      <c r="C264" s="1"/>
      <c r="D264" s="1"/>
      <c r="E264" s="1"/>
      <c r="F264" s="1"/>
      <c r="G264" s="2"/>
    </row>
    <row r="265" spans="1:7">
      <c r="A265" s="368"/>
      <c r="B265" s="369"/>
      <c r="C265" s="370"/>
      <c r="D265" s="370"/>
      <c r="E265" s="370"/>
      <c r="F265" s="370"/>
      <c r="G265" s="371"/>
    </row>
    <row r="266" spans="1:7">
      <c r="A266" s="372"/>
      <c r="B266" s="182"/>
      <c r="C266" s="6"/>
      <c r="D266" s="6"/>
      <c r="E266" s="6"/>
      <c r="F266" s="6"/>
      <c r="G266" s="7"/>
    </row>
    <row r="267" spans="1:7">
      <c r="A267" s="3"/>
      <c r="B267" s="367"/>
      <c r="C267" s="3"/>
      <c r="D267" s="3"/>
      <c r="E267" s="3"/>
      <c r="F267" s="3"/>
      <c r="G267" s="4"/>
    </row>
    <row r="268" spans="1:7">
      <c r="A268" s="3"/>
      <c r="B268" s="367"/>
      <c r="C268" s="3"/>
      <c r="D268" s="3"/>
      <c r="E268" s="3"/>
      <c r="F268" s="3"/>
      <c r="G268" s="4"/>
    </row>
    <row r="269" spans="1:7">
      <c r="A269" s="3"/>
      <c r="B269" s="367"/>
      <c r="C269" s="3"/>
      <c r="D269" s="3"/>
      <c r="E269" s="3"/>
      <c r="F269" s="3"/>
      <c r="G269" s="4"/>
    </row>
    <row r="270" spans="1:7">
      <c r="A270" s="3"/>
      <c r="B270" s="367"/>
      <c r="C270" s="3"/>
      <c r="D270" s="3"/>
      <c r="E270" s="3"/>
      <c r="F270" s="3"/>
      <c r="G270" s="4"/>
    </row>
    <row r="271" spans="1:7">
      <c r="A271" s="3"/>
      <c r="B271" s="367"/>
      <c r="C271" s="3"/>
      <c r="D271" s="3"/>
      <c r="E271" s="3"/>
      <c r="F271" s="3"/>
      <c r="G271" s="4"/>
    </row>
    <row r="272" spans="1:7">
      <c r="A272" s="3"/>
      <c r="B272" s="367"/>
      <c r="C272" s="3"/>
      <c r="D272" s="3"/>
      <c r="E272" s="3"/>
      <c r="F272" s="3"/>
      <c r="G272" s="4"/>
    </row>
    <row r="273" spans="1:7">
      <c r="A273" s="3"/>
      <c r="B273" s="367"/>
      <c r="C273" s="3"/>
      <c r="D273" s="3"/>
      <c r="E273" s="3"/>
      <c r="F273" s="3"/>
      <c r="G273" s="4"/>
    </row>
    <row r="274" spans="1:7">
      <c r="A274" s="372"/>
      <c r="B274" s="182"/>
      <c r="C274" s="6"/>
      <c r="D274" s="6"/>
      <c r="E274" s="6"/>
      <c r="F274" s="6"/>
      <c r="G274" s="7"/>
    </row>
    <row r="275" spans="1:7">
      <c r="A275" s="3"/>
      <c r="B275" s="190"/>
      <c r="C275" s="3"/>
      <c r="D275" s="3"/>
      <c r="E275" s="3"/>
      <c r="F275" s="3"/>
      <c r="G275" s="4"/>
    </row>
    <row r="276" spans="1:7">
      <c r="A276" s="3"/>
      <c r="B276" s="190"/>
      <c r="C276" s="3"/>
      <c r="D276" s="3"/>
      <c r="E276" s="3"/>
      <c r="F276" s="3"/>
      <c r="G276" s="4"/>
    </row>
    <row r="277" spans="1:7">
      <c r="A277" s="3"/>
      <c r="B277" s="190"/>
      <c r="C277" s="3"/>
      <c r="D277" s="3"/>
      <c r="E277" s="3"/>
      <c r="F277" s="3"/>
      <c r="G277" s="4"/>
    </row>
    <row r="278" spans="1:7">
      <c r="A278" s="3"/>
      <c r="B278" s="190"/>
      <c r="C278" s="3"/>
      <c r="D278" s="3"/>
      <c r="E278" s="3"/>
      <c r="F278" s="3"/>
      <c r="G278" s="4"/>
    </row>
    <row r="279" spans="1:7">
      <c r="A279" s="372"/>
      <c r="B279" s="182"/>
      <c r="C279" s="6"/>
      <c r="D279" s="6"/>
      <c r="E279" s="6"/>
      <c r="F279" s="6"/>
      <c r="G279" s="7"/>
    </row>
    <row r="280" spans="1:7">
      <c r="A280" s="3"/>
      <c r="B280" s="190"/>
      <c r="C280" s="3"/>
      <c r="D280" s="3"/>
      <c r="E280" s="3"/>
      <c r="F280" s="3"/>
      <c r="G280" s="4"/>
    </row>
    <row r="281" spans="1:7">
      <c r="A281" s="3"/>
      <c r="B281" s="190"/>
      <c r="C281" s="3"/>
      <c r="D281" s="3"/>
      <c r="E281" s="3"/>
      <c r="F281" s="3"/>
      <c r="G281" s="4"/>
    </row>
    <row r="282" spans="1:7">
      <c r="A282" s="372"/>
      <c r="B282" s="182"/>
      <c r="C282" s="6"/>
      <c r="D282" s="6"/>
      <c r="E282" s="6"/>
      <c r="F282" s="6"/>
      <c r="G282" s="7"/>
    </row>
    <row r="283" spans="1:7">
      <c r="A283" s="3"/>
      <c r="B283" s="190"/>
      <c r="C283" s="3"/>
      <c r="D283" s="3"/>
      <c r="E283" s="3"/>
      <c r="F283" s="3"/>
      <c r="G283" s="4"/>
    </row>
    <row r="284" spans="1:7">
      <c r="A284" s="8"/>
      <c r="B284" s="182"/>
      <c r="C284" s="6"/>
      <c r="D284" s="6"/>
      <c r="E284" s="6"/>
      <c r="F284" s="6"/>
      <c r="G284" s="7"/>
    </row>
    <row r="285" spans="1:7">
      <c r="A285" s="3"/>
      <c r="B285" s="190"/>
      <c r="C285" s="3"/>
      <c r="D285" s="3"/>
      <c r="E285" s="3"/>
      <c r="F285" s="3"/>
      <c r="G285" s="4"/>
    </row>
    <row r="286" spans="1:7">
      <c r="A286" s="3"/>
      <c r="B286" s="190"/>
      <c r="C286" s="3"/>
      <c r="D286" s="3"/>
      <c r="E286" s="3"/>
      <c r="F286" s="3"/>
      <c r="G286" s="4"/>
    </row>
    <row r="287" spans="1:7">
      <c r="A287" s="3"/>
      <c r="B287" s="190"/>
      <c r="C287" s="3"/>
      <c r="D287" s="3"/>
      <c r="E287" s="3"/>
      <c r="F287" s="3"/>
      <c r="G287" s="4"/>
    </row>
    <row r="288" spans="1:7">
      <c r="A288" s="3"/>
      <c r="B288" s="190"/>
      <c r="C288" s="3"/>
      <c r="D288" s="3"/>
      <c r="E288" s="3"/>
      <c r="F288" s="3"/>
      <c r="G288" s="4"/>
    </row>
    <row r="289" spans="1:7">
      <c r="A289" s="3"/>
      <c r="B289" s="190"/>
      <c r="C289" s="3"/>
      <c r="D289" s="3"/>
      <c r="E289" s="3"/>
      <c r="F289" s="3"/>
      <c r="G289" s="4"/>
    </row>
    <row r="290" spans="1:7">
      <c r="A290" s="3"/>
      <c r="B290" s="190"/>
      <c r="C290" s="3"/>
      <c r="D290" s="3"/>
      <c r="E290" s="3"/>
      <c r="F290" s="3"/>
      <c r="G290" s="4"/>
    </row>
    <row r="291" spans="1:7">
      <c r="A291" s="3"/>
      <c r="B291" s="190"/>
      <c r="C291" s="3"/>
      <c r="D291" s="3"/>
      <c r="E291" s="3"/>
      <c r="F291" s="3"/>
      <c r="G291" s="4"/>
    </row>
    <row r="292" spans="1:7">
      <c r="A292" s="3"/>
      <c r="B292" s="190"/>
      <c r="C292" s="3"/>
      <c r="D292" s="3"/>
      <c r="E292" s="3"/>
      <c r="F292" s="3"/>
      <c r="G292" s="4"/>
    </row>
    <row r="293" spans="1:7">
      <c r="A293" s="3"/>
      <c r="B293" s="190"/>
      <c r="C293" s="3"/>
      <c r="D293" s="3"/>
      <c r="E293" s="3"/>
      <c r="F293" s="3"/>
      <c r="G293" s="4"/>
    </row>
    <row r="294" spans="1:7">
      <c r="A294" s="3"/>
      <c r="B294" s="190"/>
      <c r="C294" s="3"/>
      <c r="D294" s="3"/>
      <c r="E294" s="3"/>
      <c r="F294" s="3"/>
      <c r="G294" s="4"/>
    </row>
    <row r="295" spans="1:7">
      <c r="A295" s="3"/>
      <c r="B295" s="190"/>
      <c r="C295" s="3"/>
      <c r="D295" s="3"/>
      <c r="E295" s="3"/>
      <c r="F295" s="3"/>
      <c r="G295" s="4"/>
    </row>
    <row r="296" spans="1:7">
      <c r="A296" s="8"/>
      <c r="B296" s="182"/>
      <c r="C296" s="6"/>
      <c r="D296" s="6"/>
      <c r="E296" s="6"/>
      <c r="F296" s="6"/>
      <c r="G296" s="7"/>
    </row>
    <row r="297" spans="1:7">
      <c r="A297" s="8"/>
      <c r="B297" s="182"/>
      <c r="C297" s="6"/>
      <c r="D297" s="6"/>
      <c r="E297" s="6"/>
      <c r="F297" s="6"/>
      <c r="G297" s="7"/>
    </row>
    <row r="298" spans="1:7">
      <c r="A298" s="3"/>
      <c r="B298" s="190"/>
      <c r="C298" s="3"/>
      <c r="D298" s="3"/>
      <c r="E298" s="3"/>
      <c r="F298" s="3"/>
      <c r="G298" s="4"/>
    </row>
    <row r="299" spans="1:7">
      <c r="A299" s="3"/>
      <c r="B299" s="190"/>
      <c r="C299" s="3"/>
      <c r="D299" s="3"/>
      <c r="E299" s="3"/>
      <c r="F299" s="3"/>
      <c r="G299" s="4"/>
    </row>
    <row r="300" spans="1:7">
      <c r="A300" s="3"/>
      <c r="B300" s="190"/>
      <c r="C300" s="3"/>
      <c r="D300" s="3"/>
      <c r="E300" s="3"/>
      <c r="F300" s="3"/>
      <c r="G300" s="4"/>
    </row>
    <row r="301" spans="1:7">
      <c r="A301" s="3"/>
      <c r="B301" s="190"/>
      <c r="C301" s="3"/>
      <c r="D301" s="3"/>
      <c r="E301" s="3"/>
      <c r="F301" s="3"/>
      <c r="G301" s="4"/>
    </row>
    <row r="302" spans="1:7">
      <c r="A302" s="3"/>
      <c r="B302" s="190"/>
      <c r="C302" s="3"/>
      <c r="D302" s="3"/>
      <c r="E302" s="3"/>
      <c r="F302" s="3"/>
      <c r="G302" s="4"/>
    </row>
    <row r="303" spans="1:7">
      <c r="A303" s="3"/>
      <c r="B303" s="190"/>
      <c r="C303" s="3"/>
      <c r="D303" s="3"/>
      <c r="E303" s="3"/>
      <c r="F303" s="3"/>
      <c r="G303" s="4"/>
    </row>
    <row r="304" spans="1:7">
      <c r="A304" s="8"/>
      <c r="B304" s="182"/>
      <c r="C304" s="6"/>
      <c r="D304" s="6"/>
      <c r="E304" s="6"/>
      <c r="F304" s="6"/>
      <c r="G304" s="7"/>
    </row>
    <row r="305" spans="1:7">
      <c r="A305" s="3"/>
      <c r="B305" s="190"/>
      <c r="C305" s="3"/>
      <c r="D305" s="3"/>
      <c r="E305" s="3"/>
      <c r="F305" s="3"/>
      <c r="G305" s="4"/>
    </row>
    <row r="306" spans="1:7">
      <c r="A306" s="3"/>
      <c r="B306" s="190"/>
      <c r="C306" s="3"/>
      <c r="D306" s="3"/>
      <c r="E306" s="3"/>
      <c r="F306" s="3"/>
      <c r="G306" s="4"/>
    </row>
    <row r="307" spans="1:7">
      <c r="A307" s="3"/>
      <c r="B307" s="190"/>
      <c r="C307" s="3"/>
      <c r="D307" s="3"/>
      <c r="E307" s="3"/>
      <c r="F307" s="3"/>
      <c r="G307" s="4"/>
    </row>
    <row r="308" spans="1:7">
      <c r="A308" s="3"/>
      <c r="B308" s="190"/>
      <c r="C308" s="3"/>
      <c r="D308" s="3"/>
      <c r="E308" s="3"/>
      <c r="F308" s="3"/>
      <c r="G308" s="4"/>
    </row>
    <row r="309" spans="1:7">
      <c r="A309" s="1"/>
      <c r="B309" s="191"/>
      <c r="C309" s="1"/>
      <c r="D309" s="1"/>
      <c r="E309" s="1"/>
      <c r="F309" s="1"/>
      <c r="G309" s="2"/>
    </row>
    <row r="310" spans="1:7">
      <c r="A310" s="3"/>
      <c r="B310" s="190"/>
      <c r="C310" s="3"/>
      <c r="D310" s="3"/>
      <c r="E310" s="3"/>
      <c r="F310" s="3"/>
      <c r="G310" s="4"/>
    </row>
    <row r="311" spans="1:7" ht="18">
      <c r="A311" s="9"/>
      <c r="B311" s="192"/>
      <c r="C311" s="9"/>
      <c r="D311" s="9"/>
      <c r="E311" s="9"/>
      <c r="F311" s="9"/>
      <c r="G311" s="10"/>
    </row>
    <row r="312" spans="1:7">
      <c r="A312" s="3"/>
      <c r="B312" s="190"/>
      <c r="C312" s="3"/>
      <c r="D312" s="3"/>
      <c r="E312" s="3"/>
      <c r="F312" s="3"/>
      <c r="G312" s="4"/>
    </row>
  </sheetData>
  <protectedRanges>
    <protectedRange sqref="C188:C189" name="Range1_36_1_4_1"/>
    <protectedRange sqref="C193" name="Range1_36_1_1_1"/>
    <protectedRange sqref="C165:C166 C190 C200" name="Range1_40_1_1"/>
  </protectedRanges>
  <mergeCells count="13">
    <mergeCell ref="A7:A9"/>
    <mergeCell ref="B7:B9"/>
    <mergeCell ref="B253:E253"/>
    <mergeCell ref="A1:G1"/>
    <mergeCell ref="A2:G2"/>
    <mergeCell ref="A3:G3"/>
    <mergeCell ref="A5:G5"/>
    <mergeCell ref="C7:D8"/>
    <mergeCell ref="E7:F7"/>
    <mergeCell ref="G7:G9"/>
    <mergeCell ref="A11:G11"/>
    <mergeCell ref="A241:G241"/>
    <mergeCell ref="E8:F8"/>
  </mergeCells>
  <phoneticPr fontId="57" type="noConversion"/>
  <printOptions horizontalCentered="1"/>
  <pageMargins left="0.25" right="0.25" top="0.75" bottom="0.75" header="0.3" footer="0.3"/>
  <pageSetup paperSize="9" scale="80" fitToHeight="0" orientation="landscape" r:id="rId1"/>
  <headerFooter>
    <oddHeader>&amp;LKohalpur-Nepalgunj 132 kV Transmission Line Project&amp;RSchedule No. 4B(a)</oddHeader>
    <oddFooter>Page &amp;P of &amp;N</oddFooter>
  </headerFooter>
  <rowBreaks count="19" manualBreakCount="19">
    <brk id="22" max="6" man="1"/>
    <brk id="35" max="6" man="1"/>
    <brk id="49" max="6" man="1"/>
    <brk id="64" max="6" man="1"/>
    <brk id="79" max="6" man="1"/>
    <brk id="90" max="6" man="1"/>
    <brk id="105" max="6" man="1"/>
    <brk id="117" max="6" man="1"/>
    <brk id="130" max="6" man="1"/>
    <brk id="137" max="6" man="1"/>
    <brk id="144" max="6" man="1"/>
    <brk id="156" max="6" man="1"/>
    <brk id="167" max="6" man="1"/>
    <brk id="188" max="6" man="1"/>
    <brk id="198" max="6" man="1"/>
    <brk id="204" max="6" man="1"/>
    <brk id="217" max="6" man="1"/>
    <brk id="228" max="6" man="1"/>
    <brk id="240"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N34"/>
  <sheetViews>
    <sheetView view="pageBreakPreview" topLeftCell="A4" zoomScale="85" zoomScaleNormal="90" zoomScaleSheetLayoutView="85" workbookViewId="0">
      <selection activeCell="M12" sqref="M12"/>
    </sheetView>
  </sheetViews>
  <sheetFormatPr defaultColWidth="9.21875" defaultRowHeight="15.6"/>
  <cols>
    <col min="1" max="1" width="5" style="81" customWidth="1"/>
    <col min="2" max="2" width="41.88671875" style="81" customWidth="1"/>
    <col min="3" max="3" width="57.6640625" style="81" customWidth="1"/>
    <col min="4" max="4" width="15" style="81" customWidth="1"/>
    <col min="5" max="5" width="10.6640625" style="81" customWidth="1"/>
    <col min="6" max="6" width="12.33203125" style="81" customWidth="1"/>
    <col min="7" max="7" width="11" style="81" customWidth="1"/>
    <col min="8" max="8" width="14.44140625" style="81" customWidth="1"/>
    <col min="9" max="9" width="9.21875" style="81" hidden="1" customWidth="1"/>
    <col min="10" max="10" width="15.77734375" style="81" customWidth="1"/>
    <col min="11" max="255" width="9.21875" style="81"/>
    <col min="256" max="256" width="5" style="81" customWidth="1"/>
    <col min="257" max="258" width="51" style="81" customWidth="1"/>
    <col min="259" max="259" width="20.77734375" style="81" customWidth="1"/>
    <col min="260" max="261" width="15.44140625" style="81" customWidth="1"/>
    <col min="262" max="262" width="16.44140625" style="81" customWidth="1"/>
    <col min="263" max="263" width="18.77734375" style="81" customWidth="1"/>
    <col min="264" max="264" width="0.77734375" style="81" customWidth="1"/>
    <col min="265" max="265" width="0" style="81" hidden="1" customWidth="1"/>
    <col min="266" max="511" width="9.21875" style="81"/>
    <col min="512" max="512" width="5" style="81" customWidth="1"/>
    <col min="513" max="514" width="51" style="81" customWidth="1"/>
    <col min="515" max="515" width="20.77734375" style="81" customWidth="1"/>
    <col min="516" max="517" width="15.44140625" style="81" customWidth="1"/>
    <col min="518" max="518" width="16.44140625" style="81" customWidth="1"/>
    <col min="519" max="519" width="18.77734375" style="81" customWidth="1"/>
    <col min="520" max="520" width="0.77734375" style="81" customWidth="1"/>
    <col min="521" max="521" width="0" style="81" hidden="1" customWidth="1"/>
    <col min="522" max="767" width="9.21875" style="81"/>
    <col min="768" max="768" width="5" style="81" customWidth="1"/>
    <col min="769" max="770" width="51" style="81" customWidth="1"/>
    <col min="771" max="771" width="20.77734375" style="81" customWidth="1"/>
    <col min="772" max="773" width="15.44140625" style="81" customWidth="1"/>
    <col min="774" max="774" width="16.44140625" style="81" customWidth="1"/>
    <col min="775" max="775" width="18.77734375" style="81" customWidth="1"/>
    <col min="776" max="776" width="0.77734375" style="81" customWidth="1"/>
    <col min="777" max="777" width="0" style="81" hidden="1" customWidth="1"/>
    <col min="778" max="1023" width="9.21875" style="81"/>
    <col min="1024" max="1024" width="5" style="81" customWidth="1"/>
    <col min="1025" max="1026" width="51" style="81" customWidth="1"/>
    <col min="1027" max="1027" width="20.77734375" style="81" customWidth="1"/>
    <col min="1028" max="1029" width="15.44140625" style="81" customWidth="1"/>
    <col min="1030" max="1030" width="16.44140625" style="81" customWidth="1"/>
    <col min="1031" max="1031" width="18.77734375" style="81" customWidth="1"/>
    <col min="1032" max="1032" width="0.77734375" style="81" customWidth="1"/>
    <col min="1033" max="1033" width="0" style="81" hidden="1" customWidth="1"/>
    <col min="1034" max="1279" width="9.21875" style="81"/>
    <col min="1280" max="1280" width="5" style="81" customWidth="1"/>
    <col min="1281" max="1282" width="51" style="81" customWidth="1"/>
    <col min="1283" max="1283" width="20.77734375" style="81" customWidth="1"/>
    <col min="1284" max="1285" width="15.44140625" style="81" customWidth="1"/>
    <col min="1286" max="1286" width="16.44140625" style="81" customWidth="1"/>
    <col min="1287" max="1287" width="18.77734375" style="81" customWidth="1"/>
    <col min="1288" max="1288" width="0.77734375" style="81" customWidth="1"/>
    <col min="1289" max="1289" width="0" style="81" hidden="1" customWidth="1"/>
    <col min="1290" max="1535" width="9.21875" style="81"/>
    <col min="1536" max="1536" width="5" style="81" customWidth="1"/>
    <col min="1537" max="1538" width="51" style="81" customWidth="1"/>
    <col min="1539" max="1539" width="20.77734375" style="81" customWidth="1"/>
    <col min="1540" max="1541" width="15.44140625" style="81" customWidth="1"/>
    <col min="1542" max="1542" width="16.44140625" style="81" customWidth="1"/>
    <col min="1543" max="1543" width="18.77734375" style="81" customWidth="1"/>
    <col min="1544" max="1544" width="0.77734375" style="81" customWidth="1"/>
    <col min="1545" max="1545" width="0" style="81" hidden="1" customWidth="1"/>
    <col min="1546" max="1791" width="9.21875" style="81"/>
    <col min="1792" max="1792" width="5" style="81" customWidth="1"/>
    <col min="1793" max="1794" width="51" style="81" customWidth="1"/>
    <col min="1795" max="1795" width="20.77734375" style="81" customWidth="1"/>
    <col min="1796" max="1797" width="15.44140625" style="81" customWidth="1"/>
    <col min="1798" max="1798" width="16.44140625" style="81" customWidth="1"/>
    <col min="1799" max="1799" width="18.77734375" style="81" customWidth="1"/>
    <col min="1800" max="1800" width="0.77734375" style="81" customWidth="1"/>
    <col min="1801" max="1801" width="0" style="81" hidden="1" customWidth="1"/>
    <col min="1802" max="2047" width="9.21875" style="81"/>
    <col min="2048" max="2048" width="5" style="81" customWidth="1"/>
    <col min="2049" max="2050" width="51" style="81" customWidth="1"/>
    <col min="2051" max="2051" width="20.77734375" style="81" customWidth="1"/>
    <col min="2052" max="2053" width="15.44140625" style="81" customWidth="1"/>
    <col min="2054" max="2054" width="16.44140625" style="81" customWidth="1"/>
    <col min="2055" max="2055" width="18.77734375" style="81" customWidth="1"/>
    <col min="2056" max="2056" width="0.77734375" style="81" customWidth="1"/>
    <col min="2057" max="2057" width="0" style="81" hidden="1" customWidth="1"/>
    <col min="2058" max="2303" width="9.21875" style="81"/>
    <col min="2304" max="2304" width="5" style="81" customWidth="1"/>
    <col min="2305" max="2306" width="51" style="81" customWidth="1"/>
    <col min="2307" max="2307" width="20.77734375" style="81" customWidth="1"/>
    <col min="2308" max="2309" width="15.44140625" style="81" customWidth="1"/>
    <col min="2310" max="2310" width="16.44140625" style="81" customWidth="1"/>
    <col min="2311" max="2311" width="18.77734375" style="81" customWidth="1"/>
    <col min="2312" max="2312" width="0.77734375" style="81" customWidth="1"/>
    <col min="2313" max="2313" width="0" style="81" hidden="1" customWidth="1"/>
    <col min="2314" max="2559" width="9.21875" style="81"/>
    <col min="2560" max="2560" width="5" style="81" customWidth="1"/>
    <col min="2561" max="2562" width="51" style="81" customWidth="1"/>
    <col min="2563" max="2563" width="20.77734375" style="81" customWidth="1"/>
    <col min="2564" max="2565" width="15.44140625" style="81" customWidth="1"/>
    <col min="2566" max="2566" width="16.44140625" style="81" customWidth="1"/>
    <col min="2567" max="2567" width="18.77734375" style="81" customWidth="1"/>
    <col min="2568" max="2568" width="0.77734375" style="81" customWidth="1"/>
    <col min="2569" max="2569" width="0" style="81" hidden="1" customWidth="1"/>
    <col min="2570" max="2815" width="9.21875" style="81"/>
    <col min="2816" max="2816" width="5" style="81" customWidth="1"/>
    <col min="2817" max="2818" width="51" style="81" customWidth="1"/>
    <col min="2819" max="2819" width="20.77734375" style="81" customWidth="1"/>
    <col min="2820" max="2821" width="15.44140625" style="81" customWidth="1"/>
    <col min="2822" max="2822" width="16.44140625" style="81" customWidth="1"/>
    <col min="2823" max="2823" width="18.77734375" style="81" customWidth="1"/>
    <col min="2824" max="2824" width="0.77734375" style="81" customWidth="1"/>
    <col min="2825" max="2825" width="0" style="81" hidden="1" customWidth="1"/>
    <col min="2826" max="3071" width="9.21875" style="81"/>
    <col min="3072" max="3072" width="5" style="81" customWidth="1"/>
    <col min="3073" max="3074" width="51" style="81" customWidth="1"/>
    <col min="3075" max="3075" width="20.77734375" style="81" customWidth="1"/>
    <col min="3076" max="3077" width="15.44140625" style="81" customWidth="1"/>
    <col min="3078" max="3078" width="16.44140625" style="81" customWidth="1"/>
    <col min="3079" max="3079" width="18.77734375" style="81" customWidth="1"/>
    <col min="3080" max="3080" width="0.77734375" style="81" customWidth="1"/>
    <col min="3081" max="3081" width="0" style="81" hidden="1" customWidth="1"/>
    <col min="3082" max="3327" width="9.21875" style="81"/>
    <col min="3328" max="3328" width="5" style="81" customWidth="1"/>
    <col min="3329" max="3330" width="51" style="81" customWidth="1"/>
    <col min="3331" max="3331" width="20.77734375" style="81" customWidth="1"/>
    <col min="3332" max="3333" width="15.44140625" style="81" customWidth="1"/>
    <col min="3334" max="3334" width="16.44140625" style="81" customWidth="1"/>
    <col min="3335" max="3335" width="18.77734375" style="81" customWidth="1"/>
    <col min="3336" max="3336" width="0.77734375" style="81" customWidth="1"/>
    <col min="3337" max="3337" width="0" style="81" hidden="1" customWidth="1"/>
    <col min="3338" max="3583" width="9.21875" style="81"/>
    <col min="3584" max="3584" width="5" style="81" customWidth="1"/>
    <col min="3585" max="3586" width="51" style="81" customWidth="1"/>
    <col min="3587" max="3587" width="20.77734375" style="81" customWidth="1"/>
    <col min="3588" max="3589" width="15.44140625" style="81" customWidth="1"/>
    <col min="3590" max="3590" width="16.44140625" style="81" customWidth="1"/>
    <col min="3591" max="3591" width="18.77734375" style="81" customWidth="1"/>
    <col min="3592" max="3592" width="0.77734375" style="81" customWidth="1"/>
    <col min="3593" max="3593" width="0" style="81" hidden="1" customWidth="1"/>
    <col min="3594" max="3839" width="9.21875" style="81"/>
    <col min="3840" max="3840" width="5" style="81" customWidth="1"/>
    <col min="3841" max="3842" width="51" style="81" customWidth="1"/>
    <col min="3843" max="3843" width="20.77734375" style="81" customWidth="1"/>
    <col min="3844" max="3845" width="15.44140625" style="81" customWidth="1"/>
    <col min="3846" max="3846" width="16.44140625" style="81" customWidth="1"/>
    <col min="3847" max="3847" width="18.77734375" style="81" customWidth="1"/>
    <col min="3848" max="3848" width="0.77734375" style="81" customWidth="1"/>
    <col min="3849" max="3849" width="0" style="81" hidden="1" customWidth="1"/>
    <col min="3850" max="4095" width="9.21875" style="81"/>
    <col min="4096" max="4096" width="5" style="81" customWidth="1"/>
    <col min="4097" max="4098" width="51" style="81" customWidth="1"/>
    <col min="4099" max="4099" width="20.77734375" style="81" customWidth="1"/>
    <col min="4100" max="4101" width="15.44140625" style="81" customWidth="1"/>
    <col min="4102" max="4102" width="16.44140625" style="81" customWidth="1"/>
    <col min="4103" max="4103" width="18.77734375" style="81" customWidth="1"/>
    <col min="4104" max="4104" width="0.77734375" style="81" customWidth="1"/>
    <col min="4105" max="4105" width="0" style="81" hidden="1" customWidth="1"/>
    <col min="4106" max="4351" width="9.21875" style="81"/>
    <col min="4352" max="4352" width="5" style="81" customWidth="1"/>
    <col min="4353" max="4354" width="51" style="81" customWidth="1"/>
    <col min="4355" max="4355" width="20.77734375" style="81" customWidth="1"/>
    <col min="4356" max="4357" width="15.44140625" style="81" customWidth="1"/>
    <col min="4358" max="4358" width="16.44140625" style="81" customWidth="1"/>
    <col min="4359" max="4359" width="18.77734375" style="81" customWidth="1"/>
    <col min="4360" max="4360" width="0.77734375" style="81" customWidth="1"/>
    <col min="4361" max="4361" width="0" style="81" hidden="1" customWidth="1"/>
    <col min="4362" max="4607" width="9.21875" style="81"/>
    <col min="4608" max="4608" width="5" style="81" customWidth="1"/>
    <col min="4609" max="4610" width="51" style="81" customWidth="1"/>
    <col min="4611" max="4611" width="20.77734375" style="81" customWidth="1"/>
    <col min="4612" max="4613" width="15.44140625" style="81" customWidth="1"/>
    <col min="4614" max="4614" width="16.44140625" style="81" customWidth="1"/>
    <col min="4615" max="4615" width="18.77734375" style="81" customWidth="1"/>
    <col min="4616" max="4616" width="0.77734375" style="81" customWidth="1"/>
    <col min="4617" max="4617" width="0" style="81" hidden="1" customWidth="1"/>
    <col min="4618" max="4863" width="9.21875" style="81"/>
    <col min="4864" max="4864" width="5" style="81" customWidth="1"/>
    <col min="4865" max="4866" width="51" style="81" customWidth="1"/>
    <col min="4867" max="4867" width="20.77734375" style="81" customWidth="1"/>
    <col min="4868" max="4869" width="15.44140625" style="81" customWidth="1"/>
    <col min="4870" max="4870" width="16.44140625" style="81" customWidth="1"/>
    <col min="4871" max="4871" width="18.77734375" style="81" customWidth="1"/>
    <col min="4872" max="4872" width="0.77734375" style="81" customWidth="1"/>
    <col min="4873" max="4873" width="0" style="81" hidden="1" customWidth="1"/>
    <col min="4874" max="5119" width="9.21875" style="81"/>
    <col min="5120" max="5120" width="5" style="81" customWidth="1"/>
    <col min="5121" max="5122" width="51" style="81" customWidth="1"/>
    <col min="5123" max="5123" width="20.77734375" style="81" customWidth="1"/>
    <col min="5124" max="5125" width="15.44140625" style="81" customWidth="1"/>
    <col min="5126" max="5126" width="16.44140625" style="81" customWidth="1"/>
    <col min="5127" max="5127" width="18.77734375" style="81" customWidth="1"/>
    <col min="5128" max="5128" width="0.77734375" style="81" customWidth="1"/>
    <col min="5129" max="5129" width="0" style="81" hidden="1" customWidth="1"/>
    <col min="5130" max="5375" width="9.21875" style="81"/>
    <col min="5376" max="5376" width="5" style="81" customWidth="1"/>
    <col min="5377" max="5378" width="51" style="81" customWidth="1"/>
    <col min="5379" max="5379" width="20.77734375" style="81" customWidth="1"/>
    <col min="5380" max="5381" width="15.44140625" style="81" customWidth="1"/>
    <col min="5382" max="5382" width="16.44140625" style="81" customWidth="1"/>
    <col min="5383" max="5383" width="18.77734375" style="81" customWidth="1"/>
    <col min="5384" max="5384" width="0.77734375" style="81" customWidth="1"/>
    <col min="5385" max="5385" width="0" style="81" hidden="1" customWidth="1"/>
    <col min="5386" max="5631" width="9.21875" style="81"/>
    <col min="5632" max="5632" width="5" style="81" customWidth="1"/>
    <col min="5633" max="5634" width="51" style="81" customWidth="1"/>
    <col min="5635" max="5635" width="20.77734375" style="81" customWidth="1"/>
    <col min="5636" max="5637" width="15.44140625" style="81" customWidth="1"/>
    <col min="5638" max="5638" width="16.44140625" style="81" customWidth="1"/>
    <col min="5639" max="5639" width="18.77734375" style="81" customWidth="1"/>
    <col min="5640" max="5640" width="0.77734375" style="81" customWidth="1"/>
    <col min="5641" max="5641" width="0" style="81" hidden="1" customWidth="1"/>
    <col min="5642" max="5887" width="9.21875" style="81"/>
    <col min="5888" max="5888" width="5" style="81" customWidth="1"/>
    <col min="5889" max="5890" width="51" style="81" customWidth="1"/>
    <col min="5891" max="5891" width="20.77734375" style="81" customWidth="1"/>
    <col min="5892" max="5893" width="15.44140625" style="81" customWidth="1"/>
    <col min="5894" max="5894" width="16.44140625" style="81" customWidth="1"/>
    <col min="5895" max="5895" width="18.77734375" style="81" customWidth="1"/>
    <col min="5896" max="5896" width="0.77734375" style="81" customWidth="1"/>
    <col min="5897" max="5897" width="0" style="81" hidden="1" customWidth="1"/>
    <col min="5898" max="6143" width="9.21875" style="81"/>
    <col min="6144" max="6144" width="5" style="81" customWidth="1"/>
    <col min="6145" max="6146" width="51" style="81" customWidth="1"/>
    <col min="6147" max="6147" width="20.77734375" style="81" customWidth="1"/>
    <col min="6148" max="6149" width="15.44140625" style="81" customWidth="1"/>
    <col min="6150" max="6150" width="16.44140625" style="81" customWidth="1"/>
    <col min="6151" max="6151" width="18.77734375" style="81" customWidth="1"/>
    <col min="6152" max="6152" width="0.77734375" style="81" customWidth="1"/>
    <col min="6153" max="6153" width="0" style="81" hidden="1" customWidth="1"/>
    <col min="6154" max="6399" width="9.21875" style="81"/>
    <col min="6400" max="6400" width="5" style="81" customWidth="1"/>
    <col min="6401" max="6402" width="51" style="81" customWidth="1"/>
    <col min="6403" max="6403" width="20.77734375" style="81" customWidth="1"/>
    <col min="6404" max="6405" width="15.44140625" style="81" customWidth="1"/>
    <col min="6406" max="6406" width="16.44140625" style="81" customWidth="1"/>
    <col min="6407" max="6407" width="18.77734375" style="81" customWidth="1"/>
    <col min="6408" max="6408" width="0.77734375" style="81" customWidth="1"/>
    <col min="6409" max="6409" width="0" style="81" hidden="1" customWidth="1"/>
    <col min="6410" max="6655" width="9.21875" style="81"/>
    <col min="6656" max="6656" width="5" style="81" customWidth="1"/>
    <col min="6657" max="6658" width="51" style="81" customWidth="1"/>
    <col min="6659" max="6659" width="20.77734375" style="81" customWidth="1"/>
    <col min="6660" max="6661" width="15.44140625" style="81" customWidth="1"/>
    <col min="6662" max="6662" width="16.44140625" style="81" customWidth="1"/>
    <col min="6663" max="6663" width="18.77734375" style="81" customWidth="1"/>
    <col min="6664" max="6664" width="0.77734375" style="81" customWidth="1"/>
    <col min="6665" max="6665" width="0" style="81" hidden="1" customWidth="1"/>
    <col min="6666" max="6911" width="9.21875" style="81"/>
    <col min="6912" max="6912" width="5" style="81" customWidth="1"/>
    <col min="6913" max="6914" width="51" style="81" customWidth="1"/>
    <col min="6915" max="6915" width="20.77734375" style="81" customWidth="1"/>
    <col min="6916" max="6917" width="15.44140625" style="81" customWidth="1"/>
    <col min="6918" max="6918" width="16.44140625" style="81" customWidth="1"/>
    <col min="6919" max="6919" width="18.77734375" style="81" customWidth="1"/>
    <col min="6920" max="6920" width="0.77734375" style="81" customWidth="1"/>
    <col min="6921" max="6921" width="0" style="81" hidden="1" customWidth="1"/>
    <col min="6922" max="7167" width="9.21875" style="81"/>
    <col min="7168" max="7168" width="5" style="81" customWidth="1"/>
    <col min="7169" max="7170" width="51" style="81" customWidth="1"/>
    <col min="7171" max="7171" width="20.77734375" style="81" customWidth="1"/>
    <col min="7172" max="7173" width="15.44140625" style="81" customWidth="1"/>
    <col min="7174" max="7174" width="16.44140625" style="81" customWidth="1"/>
    <col min="7175" max="7175" width="18.77734375" style="81" customWidth="1"/>
    <col min="7176" max="7176" width="0.77734375" style="81" customWidth="1"/>
    <col min="7177" max="7177" width="0" style="81" hidden="1" customWidth="1"/>
    <col min="7178" max="7423" width="9.21875" style="81"/>
    <col min="7424" max="7424" width="5" style="81" customWidth="1"/>
    <col min="7425" max="7426" width="51" style="81" customWidth="1"/>
    <col min="7427" max="7427" width="20.77734375" style="81" customWidth="1"/>
    <col min="7428" max="7429" width="15.44140625" style="81" customWidth="1"/>
    <col min="7430" max="7430" width="16.44140625" style="81" customWidth="1"/>
    <col min="7431" max="7431" width="18.77734375" style="81" customWidth="1"/>
    <col min="7432" max="7432" width="0.77734375" style="81" customWidth="1"/>
    <col min="7433" max="7433" width="0" style="81" hidden="1" customWidth="1"/>
    <col min="7434" max="7679" width="9.21875" style="81"/>
    <col min="7680" max="7680" width="5" style="81" customWidth="1"/>
    <col min="7681" max="7682" width="51" style="81" customWidth="1"/>
    <col min="7683" max="7683" width="20.77734375" style="81" customWidth="1"/>
    <col min="7684" max="7685" width="15.44140625" style="81" customWidth="1"/>
    <col min="7686" max="7686" width="16.44140625" style="81" customWidth="1"/>
    <col min="7687" max="7687" width="18.77734375" style="81" customWidth="1"/>
    <col min="7688" max="7688" width="0.77734375" style="81" customWidth="1"/>
    <col min="7689" max="7689" width="0" style="81" hidden="1" customWidth="1"/>
    <col min="7690" max="7935" width="9.21875" style="81"/>
    <col min="7936" max="7936" width="5" style="81" customWidth="1"/>
    <col min="7937" max="7938" width="51" style="81" customWidth="1"/>
    <col min="7939" max="7939" width="20.77734375" style="81" customWidth="1"/>
    <col min="7940" max="7941" width="15.44140625" style="81" customWidth="1"/>
    <col min="7942" max="7942" width="16.44140625" style="81" customWidth="1"/>
    <col min="7943" max="7943" width="18.77734375" style="81" customWidth="1"/>
    <col min="7944" max="7944" width="0.77734375" style="81" customWidth="1"/>
    <col min="7945" max="7945" width="0" style="81" hidden="1" customWidth="1"/>
    <col min="7946" max="8191" width="9.21875" style="81"/>
    <col min="8192" max="8192" width="5" style="81" customWidth="1"/>
    <col min="8193" max="8194" width="51" style="81" customWidth="1"/>
    <col min="8195" max="8195" width="20.77734375" style="81" customWidth="1"/>
    <col min="8196" max="8197" width="15.44140625" style="81" customWidth="1"/>
    <col min="8198" max="8198" width="16.44140625" style="81" customWidth="1"/>
    <col min="8199" max="8199" width="18.77734375" style="81" customWidth="1"/>
    <col min="8200" max="8200" width="0.77734375" style="81" customWidth="1"/>
    <col min="8201" max="8201" width="0" style="81" hidden="1" customWidth="1"/>
    <col min="8202" max="8447" width="9.21875" style="81"/>
    <col min="8448" max="8448" width="5" style="81" customWidth="1"/>
    <col min="8449" max="8450" width="51" style="81" customWidth="1"/>
    <col min="8451" max="8451" width="20.77734375" style="81" customWidth="1"/>
    <col min="8452" max="8453" width="15.44140625" style="81" customWidth="1"/>
    <col min="8454" max="8454" width="16.44140625" style="81" customWidth="1"/>
    <col min="8455" max="8455" width="18.77734375" style="81" customWidth="1"/>
    <col min="8456" max="8456" width="0.77734375" style="81" customWidth="1"/>
    <col min="8457" max="8457" width="0" style="81" hidden="1" customWidth="1"/>
    <col min="8458" max="8703" width="9.21875" style="81"/>
    <col min="8704" max="8704" width="5" style="81" customWidth="1"/>
    <col min="8705" max="8706" width="51" style="81" customWidth="1"/>
    <col min="8707" max="8707" width="20.77734375" style="81" customWidth="1"/>
    <col min="8708" max="8709" width="15.44140625" style="81" customWidth="1"/>
    <col min="8710" max="8710" width="16.44140625" style="81" customWidth="1"/>
    <col min="8711" max="8711" width="18.77734375" style="81" customWidth="1"/>
    <col min="8712" max="8712" width="0.77734375" style="81" customWidth="1"/>
    <col min="8713" max="8713" width="0" style="81" hidden="1" customWidth="1"/>
    <col min="8714" max="8959" width="9.21875" style="81"/>
    <col min="8960" max="8960" width="5" style="81" customWidth="1"/>
    <col min="8961" max="8962" width="51" style="81" customWidth="1"/>
    <col min="8963" max="8963" width="20.77734375" style="81" customWidth="1"/>
    <col min="8964" max="8965" width="15.44140625" style="81" customWidth="1"/>
    <col min="8966" max="8966" width="16.44140625" style="81" customWidth="1"/>
    <col min="8967" max="8967" width="18.77734375" style="81" customWidth="1"/>
    <col min="8968" max="8968" width="0.77734375" style="81" customWidth="1"/>
    <col min="8969" max="8969" width="0" style="81" hidden="1" customWidth="1"/>
    <col min="8970" max="9215" width="9.21875" style="81"/>
    <col min="9216" max="9216" width="5" style="81" customWidth="1"/>
    <col min="9217" max="9218" width="51" style="81" customWidth="1"/>
    <col min="9219" max="9219" width="20.77734375" style="81" customWidth="1"/>
    <col min="9220" max="9221" width="15.44140625" style="81" customWidth="1"/>
    <col min="9222" max="9222" width="16.44140625" style="81" customWidth="1"/>
    <col min="9223" max="9223" width="18.77734375" style="81" customWidth="1"/>
    <col min="9224" max="9224" width="0.77734375" style="81" customWidth="1"/>
    <col min="9225" max="9225" width="0" style="81" hidden="1" customWidth="1"/>
    <col min="9226" max="9471" width="9.21875" style="81"/>
    <col min="9472" max="9472" width="5" style="81" customWidth="1"/>
    <col min="9473" max="9474" width="51" style="81" customWidth="1"/>
    <col min="9475" max="9475" width="20.77734375" style="81" customWidth="1"/>
    <col min="9476" max="9477" width="15.44140625" style="81" customWidth="1"/>
    <col min="9478" max="9478" width="16.44140625" style="81" customWidth="1"/>
    <col min="9479" max="9479" width="18.77734375" style="81" customWidth="1"/>
    <col min="9480" max="9480" width="0.77734375" style="81" customWidth="1"/>
    <col min="9481" max="9481" width="0" style="81" hidden="1" customWidth="1"/>
    <col min="9482" max="9727" width="9.21875" style="81"/>
    <col min="9728" max="9728" width="5" style="81" customWidth="1"/>
    <col min="9729" max="9730" width="51" style="81" customWidth="1"/>
    <col min="9731" max="9731" width="20.77734375" style="81" customWidth="1"/>
    <col min="9732" max="9733" width="15.44140625" style="81" customWidth="1"/>
    <col min="9734" max="9734" width="16.44140625" style="81" customWidth="1"/>
    <col min="9735" max="9735" width="18.77734375" style="81" customWidth="1"/>
    <col min="9736" max="9736" width="0.77734375" style="81" customWidth="1"/>
    <col min="9737" max="9737" width="0" style="81" hidden="1" customWidth="1"/>
    <col min="9738" max="9983" width="9.21875" style="81"/>
    <col min="9984" max="9984" width="5" style="81" customWidth="1"/>
    <col min="9985" max="9986" width="51" style="81" customWidth="1"/>
    <col min="9987" max="9987" width="20.77734375" style="81" customWidth="1"/>
    <col min="9988" max="9989" width="15.44140625" style="81" customWidth="1"/>
    <col min="9990" max="9990" width="16.44140625" style="81" customWidth="1"/>
    <col min="9991" max="9991" width="18.77734375" style="81" customWidth="1"/>
    <col min="9992" max="9992" width="0.77734375" style="81" customWidth="1"/>
    <col min="9993" max="9993" width="0" style="81" hidden="1" customWidth="1"/>
    <col min="9994" max="10239" width="9.21875" style="81"/>
    <col min="10240" max="10240" width="5" style="81" customWidth="1"/>
    <col min="10241" max="10242" width="51" style="81" customWidth="1"/>
    <col min="10243" max="10243" width="20.77734375" style="81" customWidth="1"/>
    <col min="10244" max="10245" width="15.44140625" style="81" customWidth="1"/>
    <col min="10246" max="10246" width="16.44140625" style="81" customWidth="1"/>
    <col min="10247" max="10247" width="18.77734375" style="81" customWidth="1"/>
    <col min="10248" max="10248" width="0.77734375" style="81" customWidth="1"/>
    <col min="10249" max="10249" width="0" style="81" hidden="1" customWidth="1"/>
    <col min="10250" max="10495" width="9.21875" style="81"/>
    <col min="10496" max="10496" width="5" style="81" customWidth="1"/>
    <col min="10497" max="10498" width="51" style="81" customWidth="1"/>
    <col min="10499" max="10499" width="20.77734375" style="81" customWidth="1"/>
    <col min="10500" max="10501" width="15.44140625" style="81" customWidth="1"/>
    <col min="10502" max="10502" width="16.44140625" style="81" customWidth="1"/>
    <col min="10503" max="10503" width="18.77734375" style="81" customWidth="1"/>
    <col min="10504" max="10504" width="0.77734375" style="81" customWidth="1"/>
    <col min="10505" max="10505" width="0" style="81" hidden="1" customWidth="1"/>
    <col min="10506" max="10751" width="9.21875" style="81"/>
    <col min="10752" max="10752" width="5" style="81" customWidth="1"/>
    <col min="10753" max="10754" width="51" style="81" customWidth="1"/>
    <col min="10755" max="10755" width="20.77734375" style="81" customWidth="1"/>
    <col min="10756" max="10757" width="15.44140625" style="81" customWidth="1"/>
    <col min="10758" max="10758" width="16.44140625" style="81" customWidth="1"/>
    <col min="10759" max="10759" width="18.77734375" style="81" customWidth="1"/>
    <col min="10760" max="10760" width="0.77734375" style="81" customWidth="1"/>
    <col min="10761" max="10761" width="0" style="81" hidden="1" customWidth="1"/>
    <col min="10762" max="11007" width="9.21875" style="81"/>
    <col min="11008" max="11008" width="5" style="81" customWidth="1"/>
    <col min="11009" max="11010" width="51" style="81" customWidth="1"/>
    <col min="11011" max="11011" width="20.77734375" style="81" customWidth="1"/>
    <col min="11012" max="11013" width="15.44140625" style="81" customWidth="1"/>
    <col min="11014" max="11014" width="16.44140625" style="81" customWidth="1"/>
    <col min="11015" max="11015" width="18.77734375" style="81" customWidth="1"/>
    <col min="11016" max="11016" width="0.77734375" style="81" customWidth="1"/>
    <col min="11017" max="11017" width="0" style="81" hidden="1" customWidth="1"/>
    <col min="11018" max="11263" width="9.21875" style="81"/>
    <col min="11264" max="11264" width="5" style="81" customWidth="1"/>
    <col min="11265" max="11266" width="51" style="81" customWidth="1"/>
    <col min="11267" max="11267" width="20.77734375" style="81" customWidth="1"/>
    <col min="11268" max="11269" width="15.44140625" style="81" customWidth="1"/>
    <col min="11270" max="11270" width="16.44140625" style="81" customWidth="1"/>
    <col min="11271" max="11271" width="18.77734375" style="81" customWidth="1"/>
    <col min="11272" max="11272" width="0.77734375" style="81" customWidth="1"/>
    <col min="11273" max="11273" width="0" style="81" hidden="1" customWidth="1"/>
    <col min="11274" max="11519" width="9.21875" style="81"/>
    <col min="11520" max="11520" width="5" style="81" customWidth="1"/>
    <col min="11521" max="11522" width="51" style="81" customWidth="1"/>
    <col min="11523" max="11523" width="20.77734375" style="81" customWidth="1"/>
    <col min="11524" max="11525" width="15.44140625" style="81" customWidth="1"/>
    <col min="11526" max="11526" width="16.44140625" style="81" customWidth="1"/>
    <col min="11527" max="11527" width="18.77734375" style="81" customWidth="1"/>
    <col min="11528" max="11528" width="0.77734375" style="81" customWidth="1"/>
    <col min="11529" max="11529" width="0" style="81" hidden="1" customWidth="1"/>
    <col min="11530" max="11775" width="9.21875" style="81"/>
    <col min="11776" max="11776" width="5" style="81" customWidth="1"/>
    <col min="11777" max="11778" width="51" style="81" customWidth="1"/>
    <col min="11779" max="11779" width="20.77734375" style="81" customWidth="1"/>
    <col min="11780" max="11781" width="15.44140625" style="81" customWidth="1"/>
    <col min="11782" max="11782" width="16.44140625" style="81" customWidth="1"/>
    <col min="11783" max="11783" width="18.77734375" style="81" customWidth="1"/>
    <col min="11784" max="11784" width="0.77734375" style="81" customWidth="1"/>
    <col min="11785" max="11785" width="0" style="81" hidden="1" customWidth="1"/>
    <col min="11786" max="12031" width="9.21875" style="81"/>
    <col min="12032" max="12032" width="5" style="81" customWidth="1"/>
    <col min="12033" max="12034" width="51" style="81" customWidth="1"/>
    <col min="12035" max="12035" width="20.77734375" style="81" customWidth="1"/>
    <col min="12036" max="12037" width="15.44140625" style="81" customWidth="1"/>
    <col min="12038" max="12038" width="16.44140625" style="81" customWidth="1"/>
    <col min="12039" max="12039" width="18.77734375" style="81" customWidth="1"/>
    <col min="12040" max="12040" width="0.77734375" style="81" customWidth="1"/>
    <col min="12041" max="12041" width="0" style="81" hidden="1" customWidth="1"/>
    <col min="12042" max="12287" width="9.21875" style="81"/>
    <col min="12288" max="12288" width="5" style="81" customWidth="1"/>
    <col min="12289" max="12290" width="51" style="81" customWidth="1"/>
    <col min="12291" max="12291" width="20.77734375" style="81" customWidth="1"/>
    <col min="12292" max="12293" width="15.44140625" style="81" customWidth="1"/>
    <col min="12294" max="12294" width="16.44140625" style="81" customWidth="1"/>
    <col min="12295" max="12295" width="18.77734375" style="81" customWidth="1"/>
    <col min="12296" max="12296" width="0.77734375" style="81" customWidth="1"/>
    <col min="12297" max="12297" width="0" style="81" hidden="1" customWidth="1"/>
    <col min="12298" max="12543" width="9.21875" style="81"/>
    <col min="12544" max="12544" width="5" style="81" customWidth="1"/>
    <col min="12545" max="12546" width="51" style="81" customWidth="1"/>
    <col min="12547" max="12547" width="20.77734375" style="81" customWidth="1"/>
    <col min="12548" max="12549" width="15.44140625" style="81" customWidth="1"/>
    <col min="12550" max="12550" width="16.44140625" style="81" customWidth="1"/>
    <col min="12551" max="12551" width="18.77734375" style="81" customWidth="1"/>
    <col min="12552" max="12552" width="0.77734375" style="81" customWidth="1"/>
    <col min="12553" max="12553" width="0" style="81" hidden="1" customWidth="1"/>
    <col min="12554" max="12799" width="9.21875" style="81"/>
    <col min="12800" max="12800" width="5" style="81" customWidth="1"/>
    <col min="12801" max="12802" width="51" style="81" customWidth="1"/>
    <col min="12803" max="12803" width="20.77734375" style="81" customWidth="1"/>
    <col min="12804" max="12805" width="15.44140625" style="81" customWidth="1"/>
    <col min="12806" max="12806" width="16.44140625" style="81" customWidth="1"/>
    <col min="12807" max="12807" width="18.77734375" style="81" customWidth="1"/>
    <col min="12808" max="12808" width="0.77734375" style="81" customWidth="1"/>
    <col min="12809" max="12809" width="0" style="81" hidden="1" customWidth="1"/>
    <col min="12810" max="13055" width="9.21875" style="81"/>
    <col min="13056" max="13056" width="5" style="81" customWidth="1"/>
    <col min="13057" max="13058" width="51" style="81" customWidth="1"/>
    <col min="13059" max="13059" width="20.77734375" style="81" customWidth="1"/>
    <col min="13060" max="13061" width="15.44140625" style="81" customWidth="1"/>
    <col min="13062" max="13062" width="16.44140625" style="81" customWidth="1"/>
    <col min="13063" max="13063" width="18.77734375" style="81" customWidth="1"/>
    <col min="13064" max="13064" width="0.77734375" style="81" customWidth="1"/>
    <col min="13065" max="13065" width="0" style="81" hidden="1" customWidth="1"/>
    <col min="13066" max="13311" width="9.21875" style="81"/>
    <col min="13312" max="13312" width="5" style="81" customWidth="1"/>
    <col min="13313" max="13314" width="51" style="81" customWidth="1"/>
    <col min="13315" max="13315" width="20.77734375" style="81" customWidth="1"/>
    <col min="13316" max="13317" width="15.44140625" style="81" customWidth="1"/>
    <col min="13318" max="13318" width="16.44140625" style="81" customWidth="1"/>
    <col min="13319" max="13319" width="18.77734375" style="81" customWidth="1"/>
    <col min="13320" max="13320" width="0.77734375" style="81" customWidth="1"/>
    <col min="13321" max="13321" width="0" style="81" hidden="1" customWidth="1"/>
    <col min="13322" max="13567" width="9.21875" style="81"/>
    <col min="13568" max="13568" width="5" style="81" customWidth="1"/>
    <col min="13569" max="13570" width="51" style="81" customWidth="1"/>
    <col min="13571" max="13571" width="20.77734375" style="81" customWidth="1"/>
    <col min="13572" max="13573" width="15.44140625" style="81" customWidth="1"/>
    <col min="13574" max="13574" width="16.44140625" style="81" customWidth="1"/>
    <col min="13575" max="13575" width="18.77734375" style="81" customWidth="1"/>
    <col min="13576" max="13576" width="0.77734375" style="81" customWidth="1"/>
    <col min="13577" max="13577" width="0" style="81" hidden="1" customWidth="1"/>
    <col min="13578" max="13823" width="9.21875" style="81"/>
    <col min="13824" max="13824" width="5" style="81" customWidth="1"/>
    <col min="13825" max="13826" width="51" style="81" customWidth="1"/>
    <col min="13827" max="13827" width="20.77734375" style="81" customWidth="1"/>
    <col min="13828" max="13829" width="15.44140625" style="81" customWidth="1"/>
    <col min="13830" max="13830" width="16.44140625" style="81" customWidth="1"/>
    <col min="13831" max="13831" width="18.77734375" style="81" customWidth="1"/>
    <col min="13832" max="13832" width="0.77734375" style="81" customWidth="1"/>
    <col min="13833" max="13833" width="0" style="81" hidden="1" customWidth="1"/>
    <col min="13834" max="14079" width="9.21875" style="81"/>
    <col min="14080" max="14080" width="5" style="81" customWidth="1"/>
    <col min="14081" max="14082" width="51" style="81" customWidth="1"/>
    <col min="14083" max="14083" width="20.77734375" style="81" customWidth="1"/>
    <col min="14084" max="14085" width="15.44140625" style="81" customWidth="1"/>
    <col min="14086" max="14086" width="16.44140625" style="81" customWidth="1"/>
    <col min="14087" max="14087" width="18.77734375" style="81" customWidth="1"/>
    <col min="14088" max="14088" width="0.77734375" style="81" customWidth="1"/>
    <col min="14089" max="14089" width="0" style="81" hidden="1" customWidth="1"/>
    <col min="14090" max="14335" width="9.21875" style="81"/>
    <col min="14336" max="14336" width="5" style="81" customWidth="1"/>
    <col min="14337" max="14338" width="51" style="81" customWidth="1"/>
    <col min="14339" max="14339" width="20.77734375" style="81" customWidth="1"/>
    <col min="14340" max="14341" width="15.44140625" style="81" customWidth="1"/>
    <col min="14342" max="14342" width="16.44140625" style="81" customWidth="1"/>
    <col min="14343" max="14343" width="18.77734375" style="81" customWidth="1"/>
    <col min="14344" max="14344" width="0.77734375" style="81" customWidth="1"/>
    <col min="14345" max="14345" width="0" style="81" hidden="1" customWidth="1"/>
    <col min="14346" max="14591" width="9.21875" style="81"/>
    <col min="14592" max="14592" width="5" style="81" customWidth="1"/>
    <col min="14593" max="14594" width="51" style="81" customWidth="1"/>
    <col min="14595" max="14595" width="20.77734375" style="81" customWidth="1"/>
    <col min="14596" max="14597" width="15.44140625" style="81" customWidth="1"/>
    <col min="14598" max="14598" width="16.44140625" style="81" customWidth="1"/>
    <col min="14599" max="14599" width="18.77734375" style="81" customWidth="1"/>
    <col min="14600" max="14600" width="0.77734375" style="81" customWidth="1"/>
    <col min="14601" max="14601" width="0" style="81" hidden="1" customWidth="1"/>
    <col min="14602" max="14847" width="9.21875" style="81"/>
    <col min="14848" max="14848" width="5" style="81" customWidth="1"/>
    <col min="14849" max="14850" width="51" style="81" customWidth="1"/>
    <col min="14851" max="14851" width="20.77734375" style="81" customWidth="1"/>
    <col min="14852" max="14853" width="15.44140625" style="81" customWidth="1"/>
    <col min="14854" max="14854" width="16.44140625" style="81" customWidth="1"/>
    <col min="14855" max="14855" width="18.77734375" style="81" customWidth="1"/>
    <col min="14856" max="14856" width="0.77734375" style="81" customWidth="1"/>
    <col min="14857" max="14857" width="0" style="81" hidden="1" customWidth="1"/>
    <col min="14858" max="15103" width="9.21875" style="81"/>
    <col min="15104" max="15104" width="5" style="81" customWidth="1"/>
    <col min="15105" max="15106" width="51" style="81" customWidth="1"/>
    <col min="15107" max="15107" width="20.77734375" style="81" customWidth="1"/>
    <col min="15108" max="15109" width="15.44140625" style="81" customWidth="1"/>
    <col min="15110" max="15110" width="16.44140625" style="81" customWidth="1"/>
    <col min="15111" max="15111" width="18.77734375" style="81" customWidth="1"/>
    <col min="15112" max="15112" width="0.77734375" style="81" customWidth="1"/>
    <col min="15113" max="15113" width="0" style="81" hidden="1" customWidth="1"/>
    <col min="15114" max="15359" width="9.21875" style="81"/>
    <col min="15360" max="15360" width="5" style="81" customWidth="1"/>
    <col min="15361" max="15362" width="51" style="81" customWidth="1"/>
    <col min="15363" max="15363" width="20.77734375" style="81" customWidth="1"/>
    <col min="15364" max="15365" width="15.44140625" style="81" customWidth="1"/>
    <col min="15366" max="15366" width="16.44140625" style="81" customWidth="1"/>
    <col min="15367" max="15367" width="18.77734375" style="81" customWidth="1"/>
    <col min="15368" max="15368" width="0.77734375" style="81" customWidth="1"/>
    <col min="15369" max="15369" width="0" style="81" hidden="1" customWidth="1"/>
    <col min="15370" max="15615" width="9.21875" style="81"/>
    <col min="15616" max="15616" width="5" style="81" customWidth="1"/>
    <col min="15617" max="15618" width="51" style="81" customWidth="1"/>
    <col min="15619" max="15619" width="20.77734375" style="81" customWidth="1"/>
    <col min="15620" max="15621" width="15.44140625" style="81" customWidth="1"/>
    <col min="15622" max="15622" width="16.44140625" style="81" customWidth="1"/>
    <col min="15623" max="15623" width="18.77734375" style="81" customWidth="1"/>
    <col min="15624" max="15624" width="0.77734375" style="81" customWidth="1"/>
    <col min="15625" max="15625" width="0" style="81" hidden="1" customWidth="1"/>
    <col min="15626" max="15871" width="9.21875" style="81"/>
    <col min="15872" max="15872" width="5" style="81" customWidth="1"/>
    <col min="15873" max="15874" width="51" style="81" customWidth="1"/>
    <col min="15875" max="15875" width="20.77734375" style="81" customWidth="1"/>
    <col min="15876" max="15877" width="15.44140625" style="81" customWidth="1"/>
    <col min="15878" max="15878" width="16.44140625" style="81" customWidth="1"/>
    <col min="15879" max="15879" width="18.77734375" style="81" customWidth="1"/>
    <col min="15880" max="15880" width="0.77734375" style="81" customWidth="1"/>
    <col min="15881" max="15881" width="0" style="81" hidden="1" customWidth="1"/>
    <col min="15882" max="16127" width="9.21875" style="81"/>
    <col min="16128" max="16128" width="5" style="81" customWidth="1"/>
    <col min="16129" max="16130" width="51" style="81" customWidth="1"/>
    <col min="16131" max="16131" width="20.77734375" style="81" customWidth="1"/>
    <col min="16132" max="16133" width="15.44140625" style="81" customWidth="1"/>
    <col min="16134" max="16134" width="16.44140625" style="81" customWidth="1"/>
    <col min="16135" max="16135" width="18.77734375" style="81" customWidth="1"/>
    <col min="16136" max="16136" width="0.77734375" style="81" customWidth="1"/>
    <col min="16137" max="16137" width="0" style="81" hidden="1" customWidth="1"/>
    <col min="16138" max="16384" width="9.21875" style="81"/>
  </cols>
  <sheetData>
    <row r="1" spans="1:66" s="59" customFormat="1" ht="25.5" customHeight="1">
      <c r="A1" s="604" t="s">
        <v>261</v>
      </c>
      <c r="B1" s="605"/>
      <c r="C1" s="605"/>
      <c r="D1" s="605"/>
      <c r="E1" s="605"/>
      <c r="F1" s="605"/>
      <c r="G1" s="605"/>
      <c r="H1" s="605"/>
      <c r="I1" s="605"/>
      <c r="J1" s="606"/>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row>
    <row r="2" spans="1:66" s="59" customFormat="1" ht="16.5" customHeight="1">
      <c r="A2" s="554" t="s">
        <v>88</v>
      </c>
      <c r="B2" s="555"/>
      <c r="C2" s="555"/>
      <c r="D2" s="555"/>
      <c r="E2" s="555"/>
      <c r="F2" s="555"/>
      <c r="G2" s="555"/>
      <c r="H2" s="555"/>
      <c r="I2" s="555"/>
      <c r="J2" s="556"/>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row>
    <row r="3" spans="1:66" s="59" customFormat="1" ht="24.75" customHeight="1">
      <c r="A3" s="557" t="s">
        <v>834</v>
      </c>
      <c r="B3" s="558"/>
      <c r="C3" s="558"/>
      <c r="D3" s="558"/>
      <c r="E3" s="558"/>
      <c r="F3" s="558"/>
      <c r="G3" s="558"/>
      <c r="H3" s="558"/>
      <c r="I3" s="558"/>
      <c r="J3" s="55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row>
    <row r="4" spans="1:66" ht="17.399999999999999">
      <c r="A4" s="441"/>
      <c r="B4" s="442"/>
      <c r="C4" s="442"/>
      <c r="D4" s="442"/>
      <c r="E4" s="442"/>
      <c r="F4" s="442"/>
      <c r="G4" s="442"/>
      <c r="H4" s="442"/>
      <c r="I4" s="85"/>
      <c r="J4" s="443"/>
    </row>
    <row r="5" spans="1:66">
      <c r="A5" s="444"/>
      <c r="B5" s="445"/>
      <c r="C5" s="445"/>
      <c r="D5" s="445"/>
      <c r="E5" s="445"/>
      <c r="F5" s="445"/>
      <c r="G5" s="445"/>
      <c r="H5" s="446"/>
      <c r="I5" s="82"/>
      <c r="J5" s="443"/>
    </row>
    <row r="6" spans="1:66">
      <c r="A6" s="381" t="s">
        <v>225</v>
      </c>
      <c r="B6" s="445"/>
      <c r="C6" s="445"/>
      <c r="D6" s="445"/>
      <c r="E6" s="445"/>
      <c r="F6" s="445"/>
      <c r="G6" s="445"/>
      <c r="H6" s="446"/>
      <c r="I6" s="82"/>
      <c r="J6" s="443"/>
    </row>
    <row r="7" spans="1:66" ht="37.5" customHeight="1">
      <c r="A7" s="617" t="s">
        <v>941</v>
      </c>
      <c r="B7" s="618"/>
      <c r="C7" s="618"/>
      <c r="D7" s="618"/>
      <c r="E7" s="618"/>
      <c r="F7" s="618"/>
      <c r="G7" s="618"/>
      <c r="H7" s="618"/>
      <c r="I7" s="618"/>
      <c r="J7" s="619"/>
    </row>
    <row r="8" spans="1:66">
      <c r="A8" s="447" t="s">
        <v>870</v>
      </c>
      <c r="B8" s="445"/>
      <c r="C8" s="445"/>
      <c r="D8" s="445"/>
      <c r="E8" s="445"/>
      <c r="F8" s="445"/>
      <c r="G8" s="445"/>
      <c r="H8" s="446"/>
      <c r="I8" s="82"/>
      <c r="J8" s="443"/>
    </row>
    <row r="9" spans="1:66" s="64" customFormat="1" ht="16.2" thickBot="1">
      <c r="A9" s="447" t="s">
        <v>258</v>
      </c>
      <c r="B9" s="448"/>
      <c r="C9" s="448"/>
      <c r="D9" s="448"/>
      <c r="E9" s="84"/>
      <c r="F9" s="84"/>
      <c r="G9" s="85"/>
      <c r="H9" s="85"/>
      <c r="I9" s="379"/>
      <c r="J9" s="408"/>
    </row>
    <row r="10" spans="1:66" s="64" customFormat="1" ht="31.5" customHeight="1">
      <c r="A10" s="607" t="s">
        <v>123</v>
      </c>
      <c r="B10" s="609" t="s">
        <v>2</v>
      </c>
      <c r="C10" s="609" t="s">
        <v>124</v>
      </c>
      <c r="D10" s="611" t="s">
        <v>125</v>
      </c>
      <c r="E10" s="613" t="s">
        <v>126</v>
      </c>
      <c r="F10" s="613" t="s">
        <v>127</v>
      </c>
      <c r="G10" s="616" t="s">
        <v>128</v>
      </c>
      <c r="H10" s="616"/>
      <c r="I10" s="143"/>
      <c r="J10" s="602" t="s">
        <v>81</v>
      </c>
    </row>
    <row r="11" spans="1:66" ht="77.25" customHeight="1" thickBot="1">
      <c r="A11" s="608"/>
      <c r="B11" s="610"/>
      <c r="C11" s="610"/>
      <c r="D11" s="612"/>
      <c r="E11" s="614"/>
      <c r="F11" s="615"/>
      <c r="G11" s="287" t="s">
        <v>929</v>
      </c>
      <c r="H11" s="287" t="s">
        <v>930</v>
      </c>
      <c r="I11" s="147"/>
      <c r="J11" s="603"/>
    </row>
    <row r="12" spans="1:66" s="194" customFormat="1" ht="25.5" customHeight="1">
      <c r="A12" s="244">
        <v>1</v>
      </c>
      <c r="B12" s="139">
        <v>2</v>
      </c>
      <c r="C12" s="139">
        <v>3</v>
      </c>
      <c r="D12" s="139">
        <v>4</v>
      </c>
      <c r="E12" s="245">
        <v>5</v>
      </c>
      <c r="F12" s="246">
        <v>6</v>
      </c>
      <c r="G12" s="246">
        <v>7</v>
      </c>
      <c r="H12" s="246" t="s">
        <v>257</v>
      </c>
      <c r="I12" s="247"/>
      <c r="J12" s="248"/>
    </row>
    <row r="13" spans="1:66" ht="41.55" customHeight="1">
      <c r="A13" s="599" t="s">
        <v>136</v>
      </c>
      <c r="B13" s="596" t="s">
        <v>482</v>
      </c>
      <c r="C13" s="277" t="s">
        <v>808</v>
      </c>
      <c r="D13" s="86"/>
      <c r="E13" s="266">
        <v>3</v>
      </c>
      <c r="F13" s="266" t="s">
        <v>129</v>
      </c>
      <c r="G13" s="251"/>
      <c r="H13" s="251"/>
      <c r="I13" s="99"/>
      <c r="J13" s="138"/>
    </row>
    <row r="14" spans="1:66" ht="55.8" customHeight="1">
      <c r="A14" s="600"/>
      <c r="B14" s="597"/>
      <c r="C14" s="277" t="s">
        <v>806</v>
      </c>
      <c r="D14" s="86"/>
      <c r="E14" s="266">
        <v>3</v>
      </c>
      <c r="F14" s="266" t="s">
        <v>129</v>
      </c>
      <c r="G14" s="251"/>
      <c r="H14" s="251"/>
      <c r="I14" s="99"/>
      <c r="J14" s="138"/>
    </row>
    <row r="15" spans="1:66" ht="41.55" customHeight="1">
      <c r="A15" s="601"/>
      <c r="B15" s="598"/>
      <c r="C15" s="277" t="s">
        <v>810</v>
      </c>
      <c r="D15" s="86"/>
      <c r="E15" s="266">
        <v>3</v>
      </c>
      <c r="F15" s="266" t="s">
        <v>129</v>
      </c>
      <c r="G15" s="251"/>
      <c r="H15" s="251"/>
      <c r="I15" s="99"/>
      <c r="J15" s="138"/>
    </row>
    <row r="16" spans="1:66" ht="25.95" customHeight="1">
      <c r="A16" s="144"/>
      <c r="B16" s="141" t="s">
        <v>130</v>
      </c>
      <c r="C16" s="141"/>
      <c r="D16" s="141"/>
      <c r="E16" s="87"/>
      <c r="F16" s="87"/>
      <c r="G16" s="88"/>
      <c r="H16" s="142"/>
      <c r="I16" s="99"/>
      <c r="J16" s="138"/>
    </row>
    <row r="17" spans="1:10" ht="42" customHeight="1" thickBot="1">
      <c r="A17" s="625" t="s">
        <v>869</v>
      </c>
      <c r="B17" s="626"/>
      <c r="C17" s="626"/>
      <c r="D17" s="626"/>
      <c r="E17" s="626"/>
      <c r="F17" s="626"/>
      <c r="G17" s="627"/>
      <c r="H17" s="145"/>
      <c r="I17" s="146"/>
      <c r="J17" s="140"/>
    </row>
    <row r="18" spans="1:10" ht="72.599999999999994" customHeight="1">
      <c r="A18" s="621" t="s">
        <v>503</v>
      </c>
      <c r="B18" s="622"/>
      <c r="C18" s="622"/>
      <c r="D18" s="622"/>
      <c r="E18" s="622"/>
      <c r="F18" s="622"/>
      <c r="G18" s="622"/>
      <c r="H18" s="622"/>
      <c r="I18" s="85"/>
      <c r="J18" s="443"/>
    </row>
    <row r="19" spans="1:10" ht="16.2" thickBot="1">
      <c r="A19" s="449"/>
      <c r="B19" s="450"/>
      <c r="C19" s="450"/>
      <c r="D19" s="450"/>
      <c r="E19" s="451"/>
      <c r="F19" s="451"/>
      <c r="G19" s="452"/>
      <c r="H19" s="452"/>
      <c r="I19" s="452"/>
      <c r="J19" s="453"/>
    </row>
    <row r="20" spans="1:10" s="64" customFormat="1" ht="13.8">
      <c r="A20" s="89"/>
      <c r="B20" s="89"/>
      <c r="C20" s="89"/>
      <c r="D20" s="89"/>
      <c r="E20" s="90"/>
      <c r="F20" s="90"/>
      <c r="G20" s="90"/>
      <c r="H20" s="91"/>
    </row>
    <row r="21" spans="1:10" s="64" customFormat="1" ht="13.8" hidden="1">
      <c r="A21" s="89"/>
      <c r="B21" s="89"/>
      <c r="C21" s="89"/>
      <c r="D21" s="89"/>
      <c r="E21" s="91"/>
      <c r="F21" s="91"/>
      <c r="G21" s="91"/>
      <c r="H21" s="91"/>
    </row>
    <row r="22" spans="1:10" s="64" customFormat="1" ht="13.8" hidden="1">
      <c r="A22" s="92" t="s">
        <v>115</v>
      </c>
      <c r="B22" s="61" t="s">
        <v>112</v>
      </c>
      <c r="C22" s="62"/>
      <c r="D22" s="62"/>
      <c r="E22" s="63"/>
      <c r="F22" s="78" t="s">
        <v>115</v>
      </c>
      <c r="G22" s="78"/>
      <c r="H22" s="79" t="s">
        <v>122</v>
      </c>
    </row>
    <row r="23" spans="1:10" s="64" customFormat="1" ht="13.8" hidden="1">
      <c r="A23" s="92" t="s">
        <v>115</v>
      </c>
      <c r="B23" s="61" t="s">
        <v>114</v>
      </c>
      <c r="C23" s="80"/>
      <c r="D23" s="65"/>
      <c r="E23" s="66" t="s">
        <v>115</v>
      </c>
      <c r="F23" s="623"/>
      <c r="G23" s="623"/>
      <c r="H23" s="623"/>
    </row>
    <row r="24" spans="1:10" s="64" customFormat="1" ht="13.8" hidden="1">
      <c r="A24" s="92" t="s">
        <v>115</v>
      </c>
      <c r="B24" s="67" t="s">
        <v>116</v>
      </c>
      <c r="C24" s="68"/>
      <c r="D24" s="68"/>
      <c r="E24" s="66" t="s">
        <v>115</v>
      </c>
      <c r="F24" s="624"/>
      <c r="G24" s="624"/>
      <c r="H24" s="624"/>
    </row>
    <row r="25" spans="1:10" s="64" customFormat="1" ht="13.8" hidden="1">
      <c r="A25" s="92"/>
      <c r="B25" s="67" t="s">
        <v>117</v>
      </c>
      <c r="C25" s="69"/>
      <c r="D25" s="69"/>
      <c r="E25" s="66" t="s">
        <v>115</v>
      </c>
      <c r="F25" s="624"/>
      <c r="G25" s="624"/>
      <c r="H25" s="624"/>
    </row>
    <row r="26" spans="1:10" s="64" customFormat="1" ht="13.8" hidden="1">
      <c r="A26" s="92"/>
      <c r="B26" s="24" t="s">
        <v>118</v>
      </c>
      <c r="C26" s="69"/>
      <c r="D26" s="69"/>
      <c r="E26" s="70" t="s">
        <v>115</v>
      </c>
      <c r="F26" s="620"/>
      <c r="G26" s="620"/>
      <c r="H26" s="620"/>
    </row>
    <row r="27" spans="1:10" hidden="1">
      <c r="A27" s="93"/>
      <c r="B27" s="83"/>
      <c r="C27" s="83"/>
      <c r="D27" s="83"/>
      <c r="E27" s="83"/>
      <c r="F27" s="83"/>
      <c r="G27" s="94"/>
      <c r="H27" s="94"/>
    </row>
    <row r="28" spans="1:10" hidden="1">
      <c r="E28" s="83"/>
      <c r="F28" s="83"/>
    </row>
    <row r="29" spans="1:10" hidden="1">
      <c r="E29" s="83"/>
      <c r="F29" s="83"/>
    </row>
    <row r="30" spans="1:10" ht="16.2" hidden="1" thickBot="1">
      <c r="B30" s="95" t="s">
        <v>131</v>
      </c>
      <c r="E30" s="83"/>
      <c r="F30" s="83"/>
    </row>
    <row r="31" spans="1:10" hidden="1"/>
    <row r="32" spans="1:10" hidden="1"/>
    <row r="33" hidden="1"/>
    <row r="34" hidden="1"/>
  </sheetData>
  <mergeCells count="20">
    <mergeCell ref="F26:H26"/>
    <mergeCell ref="A18:H18"/>
    <mergeCell ref="F23:H23"/>
    <mergeCell ref="F24:H24"/>
    <mergeCell ref="A17:G17"/>
    <mergeCell ref="F25:H25"/>
    <mergeCell ref="B13:B15"/>
    <mergeCell ref="A13:A15"/>
    <mergeCell ref="J10:J11"/>
    <mergeCell ref="A1:J1"/>
    <mergeCell ref="A2:J2"/>
    <mergeCell ref="A3:J3"/>
    <mergeCell ref="A10:A11"/>
    <mergeCell ref="B10:B11"/>
    <mergeCell ref="C10:C11"/>
    <mergeCell ref="D10:D11"/>
    <mergeCell ref="E10:E11"/>
    <mergeCell ref="F10:F11"/>
    <mergeCell ref="G10:H10"/>
    <mergeCell ref="A7:J7"/>
  </mergeCells>
  <printOptions horizontalCentered="1"/>
  <pageMargins left="0.25" right="0.25" top="0.75" bottom="0.75" header="0.3" footer="0.3"/>
  <pageSetup paperSize="9" scale="75" orientation="landscape" horizontalDpi="300" verticalDpi="300" r:id="rId1"/>
  <headerFooter>
    <oddHeader xml:space="preserve">&amp;LKohalpur Nepalgunj 132 kV Transmission Line Project&amp;RSchedule No. 4B(b)
 </oddHead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O30"/>
  <sheetViews>
    <sheetView tabSelected="1" view="pageBreakPreview" topLeftCell="A10" zoomScale="90" zoomScaleNormal="90" zoomScaleSheetLayoutView="90" workbookViewId="0">
      <selection activeCell="K14" sqref="K14"/>
    </sheetView>
  </sheetViews>
  <sheetFormatPr defaultRowHeight="15.6"/>
  <cols>
    <col min="1" max="1" width="5" style="81" customWidth="1"/>
    <col min="2" max="2" width="37.44140625" style="81" customWidth="1"/>
    <col min="3" max="3" width="57" style="81" customWidth="1"/>
    <col min="4" max="4" width="11.21875" style="81" customWidth="1"/>
    <col min="5" max="5" width="11" style="81" customWidth="1"/>
    <col min="6" max="6" width="13.33203125" style="81" bestFit="1" customWidth="1"/>
    <col min="7" max="7" width="17.21875" style="81" customWidth="1"/>
    <col min="8" max="8" width="11.5546875" style="81" customWidth="1"/>
    <col min="9" max="256" width="9.21875" style="81"/>
    <col min="257" max="257" width="5" style="81" customWidth="1"/>
    <col min="258" max="258" width="37.44140625" style="81" customWidth="1"/>
    <col min="259" max="259" width="48.77734375" style="81" customWidth="1"/>
    <col min="260" max="260" width="11.21875" style="81" customWidth="1"/>
    <col min="261" max="261" width="11" style="81" customWidth="1"/>
    <col min="262" max="262" width="10.77734375" style="81" customWidth="1"/>
    <col min="263" max="263" width="17.21875" style="81" customWidth="1"/>
    <col min="264" max="512" width="9.21875" style="81"/>
    <col min="513" max="513" width="5" style="81" customWidth="1"/>
    <col min="514" max="514" width="37.44140625" style="81" customWidth="1"/>
    <col min="515" max="515" width="48.77734375" style="81" customWidth="1"/>
    <col min="516" max="516" width="11.21875" style="81" customWidth="1"/>
    <col min="517" max="517" width="11" style="81" customWidth="1"/>
    <col min="518" max="518" width="10.77734375" style="81" customWidth="1"/>
    <col min="519" max="519" width="17.21875" style="81" customWidth="1"/>
    <col min="520" max="768" width="9.21875" style="81"/>
    <col min="769" max="769" width="5" style="81" customWidth="1"/>
    <col min="770" max="770" width="37.44140625" style="81" customWidth="1"/>
    <col min="771" max="771" width="48.77734375" style="81" customWidth="1"/>
    <col min="772" max="772" width="11.21875" style="81" customWidth="1"/>
    <col min="773" max="773" width="11" style="81" customWidth="1"/>
    <col min="774" max="774" width="10.77734375" style="81" customWidth="1"/>
    <col min="775" max="775" width="17.21875" style="81" customWidth="1"/>
    <col min="776" max="1024" width="9.21875" style="81"/>
    <col min="1025" max="1025" width="5" style="81" customWidth="1"/>
    <col min="1026" max="1026" width="37.44140625" style="81" customWidth="1"/>
    <col min="1027" max="1027" width="48.77734375" style="81" customWidth="1"/>
    <col min="1028" max="1028" width="11.21875" style="81" customWidth="1"/>
    <col min="1029" max="1029" width="11" style="81" customWidth="1"/>
    <col min="1030" max="1030" width="10.77734375" style="81" customWidth="1"/>
    <col min="1031" max="1031" width="17.21875" style="81" customWidth="1"/>
    <col min="1032" max="1280" width="9.21875" style="81"/>
    <col min="1281" max="1281" width="5" style="81" customWidth="1"/>
    <col min="1282" max="1282" width="37.44140625" style="81" customWidth="1"/>
    <col min="1283" max="1283" width="48.77734375" style="81" customWidth="1"/>
    <col min="1284" max="1284" width="11.21875" style="81" customWidth="1"/>
    <col min="1285" max="1285" width="11" style="81" customWidth="1"/>
    <col min="1286" max="1286" width="10.77734375" style="81" customWidth="1"/>
    <col min="1287" max="1287" width="17.21875" style="81" customWidth="1"/>
    <col min="1288" max="1536" width="9.21875" style="81"/>
    <col min="1537" max="1537" width="5" style="81" customWidth="1"/>
    <col min="1538" max="1538" width="37.44140625" style="81" customWidth="1"/>
    <col min="1539" max="1539" width="48.77734375" style="81" customWidth="1"/>
    <col min="1540" max="1540" width="11.21875" style="81" customWidth="1"/>
    <col min="1541" max="1541" width="11" style="81" customWidth="1"/>
    <col min="1542" max="1542" width="10.77734375" style="81" customWidth="1"/>
    <col min="1543" max="1543" width="17.21875" style="81" customWidth="1"/>
    <col min="1544" max="1792" width="9.21875" style="81"/>
    <col min="1793" max="1793" width="5" style="81" customWidth="1"/>
    <col min="1794" max="1794" width="37.44140625" style="81" customWidth="1"/>
    <col min="1795" max="1795" width="48.77734375" style="81" customWidth="1"/>
    <col min="1796" max="1796" width="11.21875" style="81" customWidth="1"/>
    <col min="1797" max="1797" width="11" style="81" customWidth="1"/>
    <col min="1798" max="1798" width="10.77734375" style="81" customWidth="1"/>
    <col min="1799" max="1799" width="17.21875" style="81" customWidth="1"/>
    <col min="1800" max="2048" width="9.21875" style="81"/>
    <col min="2049" max="2049" width="5" style="81" customWidth="1"/>
    <col min="2050" max="2050" width="37.44140625" style="81" customWidth="1"/>
    <col min="2051" max="2051" width="48.77734375" style="81" customWidth="1"/>
    <col min="2052" max="2052" width="11.21875" style="81" customWidth="1"/>
    <col min="2053" max="2053" width="11" style="81" customWidth="1"/>
    <col min="2054" max="2054" width="10.77734375" style="81" customWidth="1"/>
    <col min="2055" max="2055" width="17.21875" style="81" customWidth="1"/>
    <col min="2056" max="2304" width="9.21875" style="81"/>
    <col min="2305" max="2305" width="5" style="81" customWidth="1"/>
    <col min="2306" max="2306" width="37.44140625" style="81" customWidth="1"/>
    <col min="2307" max="2307" width="48.77734375" style="81" customWidth="1"/>
    <col min="2308" max="2308" width="11.21875" style="81" customWidth="1"/>
    <col min="2309" max="2309" width="11" style="81" customWidth="1"/>
    <col min="2310" max="2310" width="10.77734375" style="81" customWidth="1"/>
    <col min="2311" max="2311" width="17.21875" style="81" customWidth="1"/>
    <col min="2312" max="2560" width="9.21875" style="81"/>
    <col min="2561" max="2561" width="5" style="81" customWidth="1"/>
    <col min="2562" max="2562" width="37.44140625" style="81" customWidth="1"/>
    <col min="2563" max="2563" width="48.77734375" style="81" customWidth="1"/>
    <col min="2564" max="2564" width="11.21875" style="81" customWidth="1"/>
    <col min="2565" max="2565" width="11" style="81" customWidth="1"/>
    <col min="2566" max="2566" width="10.77734375" style="81" customWidth="1"/>
    <col min="2567" max="2567" width="17.21875" style="81" customWidth="1"/>
    <col min="2568" max="2816" width="9.21875" style="81"/>
    <col min="2817" max="2817" width="5" style="81" customWidth="1"/>
    <col min="2818" max="2818" width="37.44140625" style="81" customWidth="1"/>
    <col min="2819" max="2819" width="48.77734375" style="81" customWidth="1"/>
    <col min="2820" max="2820" width="11.21875" style="81" customWidth="1"/>
    <col min="2821" max="2821" width="11" style="81" customWidth="1"/>
    <col min="2822" max="2822" width="10.77734375" style="81" customWidth="1"/>
    <col min="2823" max="2823" width="17.21875" style="81" customWidth="1"/>
    <col min="2824" max="3072" width="9.21875" style="81"/>
    <col min="3073" max="3073" width="5" style="81" customWidth="1"/>
    <col min="3074" max="3074" width="37.44140625" style="81" customWidth="1"/>
    <col min="3075" max="3075" width="48.77734375" style="81" customWidth="1"/>
    <col min="3076" max="3076" width="11.21875" style="81" customWidth="1"/>
    <col min="3077" max="3077" width="11" style="81" customWidth="1"/>
    <col min="3078" max="3078" width="10.77734375" style="81" customWidth="1"/>
    <col min="3079" max="3079" width="17.21875" style="81" customWidth="1"/>
    <col min="3080" max="3328" width="9.21875" style="81"/>
    <col min="3329" max="3329" width="5" style="81" customWidth="1"/>
    <col min="3330" max="3330" width="37.44140625" style="81" customWidth="1"/>
    <col min="3331" max="3331" width="48.77734375" style="81" customWidth="1"/>
    <col min="3332" max="3332" width="11.21875" style="81" customWidth="1"/>
    <col min="3333" max="3333" width="11" style="81" customWidth="1"/>
    <col min="3334" max="3334" width="10.77734375" style="81" customWidth="1"/>
    <col min="3335" max="3335" width="17.21875" style="81" customWidth="1"/>
    <col min="3336" max="3584" width="9.21875" style="81"/>
    <col min="3585" max="3585" width="5" style="81" customWidth="1"/>
    <col min="3586" max="3586" width="37.44140625" style="81" customWidth="1"/>
    <col min="3587" max="3587" width="48.77734375" style="81" customWidth="1"/>
    <col min="3588" max="3588" width="11.21875" style="81" customWidth="1"/>
    <col min="3589" max="3589" width="11" style="81" customWidth="1"/>
    <col min="3590" max="3590" width="10.77734375" style="81" customWidth="1"/>
    <col min="3591" max="3591" width="17.21875" style="81" customWidth="1"/>
    <col min="3592" max="3840" width="9.21875" style="81"/>
    <col min="3841" max="3841" width="5" style="81" customWidth="1"/>
    <col min="3842" max="3842" width="37.44140625" style="81" customWidth="1"/>
    <col min="3843" max="3843" width="48.77734375" style="81" customWidth="1"/>
    <col min="3844" max="3844" width="11.21875" style="81" customWidth="1"/>
    <col min="3845" max="3845" width="11" style="81" customWidth="1"/>
    <col min="3846" max="3846" width="10.77734375" style="81" customWidth="1"/>
    <col min="3847" max="3847" width="17.21875" style="81" customWidth="1"/>
    <col min="3848" max="4096" width="9.21875" style="81"/>
    <col min="4097" max="4097" width="5" style="81" customWidth="1"/>
    <col min="4098" max="4098" width="37.44140625" style="81" customWidth="1"/>
    <col min="4099" max="4099" width="48.77734375" style="81" customWidth="1"/>
    <col min="4100" max="4100" width="11.21875" style="81" customWidth="1"/>
    <col min="4101" max="4101" width="11" style="81" customWidth="1"/>
    <col min="4102" max="4102" width="10.77734375" style="81" customWidth="1"/>
    <col min="4103" max="4103" width="17.21875" style="81" customWidth="1"/>
    <col min="4104" max="4352" width="9.21875" style="81"/>
    <col min="4353" max="4353" width="5" style="81" customWidth="1"/>
    <col min="4354" max="4354" width="37.44140625" style="81" customWidth="1"/>
    <col min="4355" max="4355" width="48.77734375" style="81" customWidth="1"/>
    <col min="4356" max="4356" width="11.21875" style="81" customWidth="1"/>
    <col min="4357" max="4357" width="11" style="81" customWidth="1"/>
    <col min="4358" max="4358" width="10.77734375" style="81" customWidth="1"/>
    <col min="4359" max="4359" width="17.21875" style="81" customWidth="1"/>
    <col min="4360" max="4608" width="9.21875" style="81"/>
    <col min="4609" max="4609" width="5" style="81" customWidth="1"/>
    <col min="4610" max="4610" width="37.44140625" style="81" customWidth="1"/>
    <col min="4611" max="4611" width="48.77734375" style="81" customWidth="1"/>
    <col min="4612" max="4612" width="11.21875" style="81" customWidth="1"/>
    <col min="4613" max="4613" width="11" style="81" customWidth="1"/>
    <col min="4614" max="4614" width="10.77734375" style="81" customWidth="1"/>
    <col min="4615" max="4615" width="17.21875" style="81" customWidth="1"/>
    <col min="4616" max="4864" width="9.21875" style="81"/>
    <col min="4865" max="4865" width="5" style="81" customWidth="1"/>
    <col min="4866" max="4866" width="37.44140625" style="81" customWidth="1"/>
    <col min="4867" max="4867" width="48.77734375" style="81" customWidth="1"/>
    <col min="4868" max="4868" width="11.21875" style="81" customWidth="1"/>
    <col min="4869" max="4869" width="11" style="81" customWidth="1"/>
    <col min="4870" max="4870" width="10.77734375" style="81" customWidth="1"/>
    <col min="4871" max="4871" width="17.21875" style="81" customWidth="1"/>
    <col min="4872" max="5120" width="9.21875" style="81"/>
    <col min="5121" max="5121" width="5" style="81" customWidth="1"/>
    <col min="5122" max="5122" width="37.44140625" style="81" customWidth="1"/>
    <col min="5123" max="5123" width="48.77734375" style="81" customWidth="1"/>
    <col min="5124" max="5124" width="11.21875" style="81" customWidth="1"/>
    <col min="5125" max="5125" width="11" style="81" customWidth="1"/>
    <col min="5126" max="5126" width="10.77734375" style="81" customWidth="1"/>
    <col min="5127" max="5127" width="17.21875" style="81" customWidth="1"/>
    <col min="5128" max="5376" width="9.21875" style="81"/>
    <col min="5377" max="5377" width="5" style="81" customWidth="1"/>
    <col min="5378" max="5378" width="37.44140625" style="81" customWidth="1"/>
    <col min="5379" max="5379" width="48.77734375" style="81" customWidth="1"/>
    <col min="5380" max="5380" width="11.21875" style="81" customWidth="1"/>
    <col min="5381" max="5381" width="11" style="81" customWidth="1"/>
    <col min="5382" max="5382" width="10.77734375" style="81" customWidth="1"/>
    <col min="5383" max="5383" width="17.21875" style="81" customWidth="1"/>
    <col min="5384" max="5632" width="9.21875" style="81"/>
    <col min="5633" max="5633" width="5" style="81" customWidth="1"/>
    <col min="5634" max="5634" width="37.44140625" style="81" customWidth="1"/>
    <col min="5635" max="5635" width="48.77734375" style="81" customWidth="1"/>
    <col min="5636" max="5636" width="11.21875" style="81" customWidth="1"/>
    <col min="5637" max="5637" width="11" style="81" customWidth="1"/>
    <col min="5638" max="5638" width="10.77734375" style="81" customWidth="1"/>
    <col min="5639" max="5639" width="17.21875" style="81" customWidth="1"/>
    <col min="5640" max="5888" width="9.21875" style="81"/>
    <col min="5889" max="5889" width="5" style="81" customWidth="1"/>
    <col min="5890" max="5890" width="37.44140625" style="81" customWidth="1"/>
    <col min="5891" max="5891" width="48.77734375" style="81" customWidth="1"/>
    <col min="5892" max="5892" width="11.21875" style="81" customWidth="1"/>
    <col min="5893" max="5893" width="11" style="81" customWidth="1"/>
    <col min="5894" max="5894" width="10.77734375" style="81" customWidth="1"/>
    <col min="5895" max="5895" width="17.21875" style="81" customWidth="1"/>
    <col min="5896" max="6144" width="9.21875" style="81"/>
    <col min="6145" max="6145" width="5" style="81" customWidth="1"/>
    <col min="6146" max="6146" width="37.44140625" style="81" customWidth="1"/>
    <col min="6147" max="6147" width="48.77734375" style="81" customWidth="1"/>
    <col min="6148" max="6148" width="11.21875" style="81" customWidth="1"/>
    <col min="6149" max="6149" width="11" style="81" customWidth="1"/>
    <col min="6150" max="6150" width="10.77734375" style="81" customWidth="1"/>
    <col min="6151" max="6151" width="17.21875" style="81" customWidth="1"/>
    <col min="6152" max="6400" width="9.21875" style="81"/>
    <col min="6401" max="6401" width="5" style="81" customWidth="1"/>
    <col min="6402" max="6402" width="37.44140625" style="81" customWidth="1"/>
    <col min="6403" max="6403" width="48.77734375" style="81" customWidth="1"/>
    <col min="6404" max="6404" width="11.21875" style="81" customWidth="1"/>
    <col min="6405" max="6405" width="11" style="81" customWidth="1"/>
    <col min="6406" max="6406" width="10.77734375" style="81" customWidth="1"/>
    <col min="6407" max="6407" width="17.21875" style="81" customWidth="1"/>
    <col min="6408" max="6656" width="9.21875" style="81"/>
    <col min="6657" max="6657" width="5" style="81" customWidth="1"/>
    <col min="6658" max="6658" width="37.44140625" style="81" customWidth="1"/>
    <col min="6659" max="6659" width="48.77734375" style="81" customWidth="1"/>
    <col min="6660" max="6660" width="11.21875" style="81" customWidth="1"/>
    <col min="6661" max="6661" width="11" style="81" customWidth="1"/>
    <col min="6662" max="6662" width="10.77734375" style="81" customWidth="1"/>
    <col min="6663" max="6663" width="17.21875" style="81" customWidth="1"/>
    <col min="6664" max="6912" width="9.21875" style="81"/>
    <col min="6913" max="6913" width="5" style="81" customWidth="1"/>
    <col min="6914" max="6914" width="37.44140625" style="81" customWidth="1"/>
    <col min="6915" max="6915" width="48.77734375" style="81" customWidth="1"/>
    <col min="6916" max="6916" width="11.21875" style="81" customWidth="1"/>
    <col min="6917" max="6917" width="11" style="81" customWidth="1"/>
    <col min="6918" max="6918" width="10.77734375" style="81" customWidth="1"/>
    <col min="6919" max="6919" width="17.21875" style="81" customWidth="1"/>
    <col min="6920" max="7168" width="9.21875" style="81"/>
    <col min="7169" max="7169" width="5" style="81" customWidth="1"/>
    <col min="7170" max="7170" width="37.44140625" style="81" customWidth="1"/>
    <col min="7171" max="7171" width="48.77734375" style="81" customWidth="1"/>
    <col min="7172" max="7172" width="11.21875" style="81" customWidth="1"/>
    <col min="7173" max="7173" width="11" style="81" customWidth="1"/>
    <col min="7174" max="7174" width="10.77734375" style="81" customWidth="1"/>
    <col min="7175" max="7175" width="17.21875" style="81" customWidth="1"/>
    <col min="7176" max="7424" width="9.21875" style="81"/>
    <col min="7425" max="7425" width="5" style="81" customWidth="1"/>
    <col min="7426" max="7426" width="37.44140625" style="81" customWidth="1"/>
    <col min="7427" max="7427" width="48.77734375" style="81" customWidth="1"/>
    <col min="7428" max="7428" width="11.21875" style="81" customWidth="1"/>
    <col min="7429" max="7429" width="11" style="81" customWidth="1"/>
    <col min="7430" max="7430" width="10.77734375" style="81" customWidth="1"/>
    <col min="7431" max="7431" width="17.21875" style="81" customWidth="1"/>
    <col min="7432" max="7680" width="9.21875" style="81"/>
    <col min="7681" max="7681" width="5" style="81" customWidth="1"/>
    <col min="7682" max="7682" width="37.44140625" style="81" customWidth="1"/>
    <col min="7683" max="7683" width="48.77734375" style="81" customWidth="1"/>
    <col min="7684" max="7684" width="11.21875" style="81" customWidth="1"/>
    <col min="7685" max="7685" width="11" style="81" customWidth="1"/>
    <col min="7686" max="7686" width="10.77734375" style="81" customWidth="1"/>
    <col min="7687" max="7687" width="17.21875" style="81" customWidth="1"/>
    <col min="7688" max="7936" width="9.21875" style="81"/>
    <col min="7937" max="7937" width="5" style="81" customWidth="1"/>
    <col min="7938" max="7938" width="37.44140625" style="81" customWidth="1"/>
    <col min="7939" max="7939" width="48.77734375" style="81" customWidth="1"/>
    <col min="7940" max="7940" width="11.21875" style="81" customWidth="1"/>
    <col min="7941" max="7941" width="11" style="81" customWidth="1"/>
    <col min="7942" max="7942" width="10.77734375" style="81" customWidth="1"/>
    <col min="7943" max="7943" width="17.21875" style="81" customWidth="1"/>
    <col min="7944" max="8192" width="9.21875" style="81"/>
    <col min="8193" max="8193" width="5" style="81" customWidth="1"/>
    <col min="8194" max="8194" width="37.44140625" style="81" customWidth="1"/>
    <col min="8195" max="8195" width="48.77734375" style="81" customWidth="1"/>
    <col min="8196" max="8196" width="11.21875" style="81" customWidth="1"/>
    <col min="8197" max="8197" width="11" style="81" customWidth="1"/>
    <col min="8198" max="8198" width="10.77734375" style="81" customWidth="1"/>
    <col min="8199" max="8199" width="17.21875" style="81" customWidth="1"/>
    <col min="8200" max="8448" width="9.21875" style="81"/>
    <col min="8449" max="8449" width="5" style="81" customWidth="1"/>
    <col min="8450" max="8450" width="37.44140625" style="81" customWidth="1"/>
    <col min="8451" max="8451" width="48.77734375" style="81" customWidth="1"/>
    <col min="8452" max="8452" width="11.21875" style="81" customWidth="1"/>
    <col min="8453" max="8453" width="11" style="81" customWidth="1"/>
    <col min="8454" max="8454" width="10.77734375" style="81" customWidth="1"/>
    <col min="8455" max="8455" width="17.21875" style="81" customWidth="1"/>
    <col min="8456" max="8704" width="9.21875" style="81"/>
    <col min="8705" max="8705" width="5" style="81" customWidth="1"/>
    <col min="8706" max="8706" width="37.44140625" style="81" customWidth="1"/>
    <col min="8707" max="8707" width="48.77734375" style="81" customWidth="1"/>
    <col min="8708" max="8708" width="11.21875" style="81" customWidth="1"/>
    <col min="8709" max="8709" width="11" style="81" customWidth="1"/>
    <col min="8710" max="8710" width="10.77734375" style="81" customWidth="1"/>
    <col min="8711" max="8711" width="17.21875" style="81" customWidth="1"/>
    <col min="8712" max="8960" width="9.21875" style="81"/>
    <col min="8961" max="8961" width="5" style="81" customWidth="1"/>
    <col min="8962" max="8962" width="37.44140625" style="81" customWidth="1"/>
    <col min="8963" max="8963" width="48.77734375" style="81" customWidth="1"/>
    <col min="8964" max="8964" width="11.21875" style="81" customWidth="1"/>
    <col min="8965" max="8965" width="11" style="81" customWidth="1"/>
    <col min="8966" max="8966" width="10.77734375" style="81" customWidth="1"/>
    <col min="8967" max="8967" width="17.21875" style="81" customWidth="1"/>
    <col min="8968" max="9216" width="9.21875" style="81"/>
    <col min="9217" max="9217" width="5" style="81" customWidth="1"/>
    <col min="9218" max="9218" width="37.44140625" style="81" customWidth="1"/>
    <col min="9219" max="9219" width="48.77734375" style="81" customWidth="1"/>
    <col min="9220" max="9220" width="11.21875" style="81" customWidth="1"/>
    <col min="9221" max="9221" width="11" style="81" customWidth="1"/>
    <col min="9222" max="9222" width="10.77734375" style="81" customWidth="1"/>
    <col min="9223" max="9223" width="17.21875" style="81" customWidth="1"/>
    <col min="9224" max="9472" width="9.21875" style="81"/>
    <col min="9473" max="9473" width="5" style="81" customWidth="1"/>
    <col min="9474" max="9474" width="37.44140625" style="81" customWidth="1"/>
    <col min="9475" max="9475" width="48.77734375" style="81" customWidth="1"/>
    <col min="9476" max="9476" width="11.21875" style="81" customWidth="1"/>
    <col min="9477" max="9477" width="11" style="81" customWidth="1"/>
    <col min="9478" max="9478" width="10.77734375" style="81" customWidth="1"/>
    <col min="9479" max="9479" width="17.21875" style="81" customWidth="1"/>
    <col min="9480" max="9728" width="9.21875" style="81"/>
    <col min="9729" max="9729" width="5" style="81" customWidth="1"/>
    <col min="9730" max="9730" width="37.44140625" style="81" customWidth="1"/>
    <col min="9731" max="9731" width="48.77734375" style="81" customWidth="1"/>
    <col min="9732" max="9732" width="11.21875" style="81" customWidth="1"/>
    <col min="9733" max="9733" width="11" style="81" customWidth="1"/>
    <col min="9734" max="9734" width="10.77734375" style="81" customWidth="1"/>
    <col min="9735" max="9735" width="17.21875" style="81" customWidth="1"/>
    <col min="9736" max="9984" width="9.21875" style="81"/>
    <col min="9985" max="9985" width="5" style="81" customWidth="1"/>
    <col min="9986" max="9986" width="37.44140625" style="81" customWidth="1"/>
    <col min="9987" max="9987" width="48.77734375" style="81" customWidth="1"/>
    <col min="9988" max="9988" width="11.21875" style="81" customWidth="1"/>
    <col min="9989" max="9989" width="11" style="81" customWidth="1"/>
    <col min="9990" max="9990" width="10.77734375" style="81" customWidth="1"/>
    <col min="9991" max="9991" width="17.21875" style="81" customWidth="1"/>
    <col min="9992" max="10240" width="9.21875" style="81"/>
    <col min="10241" max="10241" width="5" style="81" customWidth="1"/>
    <col min="10242" max="10242" width="37.44140625" style="81" customWidth="1"/>
    <col min="10243" max="10243" width="48.77734375" style="81" customWidth="1"/>
    <col min="10244" max="10244" width="11.21875" style="81" customWidth="1"/>
    <col min="10245" max="10245" width="11" style="81" customWidth="1"/>
    <col min="10246" max="10246" width="10.77734375" style="81" customWidth="1"/>
    <col min="10247" max="10247" width="17.21875" style="81" customWidth="1"/>
    <col min="10248" max="10496" width="9.21875" style="81"/>
    <col min="10497" max="10497" width="5" style="81" customWidth="1"/>
    <col min="10498" max="10498" width="37.44140625" style="81" customWidth="1"/>
    <col min="10499" max="10499" width="48.77734375" style="81" customWidth="1"/>
    <col min="10500" max="10500" width="11.21875" style="81" customWidth="1"/>
    <col min="10501" max="10501" width="11" style="81" customWidth="1"/>
    <col min="10502" max="10502" width="10.77734375" style="81" customWidth="1"/>
    <col min="10503" max="10503" width="17.21875" style="81" customWidth="1"/>
    <col min="10504" max="10752" width="9.21875" style="81"/>
    <col min="10753" max="10753" width="5" style="81" customWidth="1"/>
    <col min="10754" max="10754" width="37.44140625" style="81" customWidth="1"/>
    <col min="10755" max="10755" width="48.77734375" style="81" customWidth="1"/>
    <col min="10756" max="10756" width="11.21875" style="81" customWidth="1"/>
    <col min="10757" max="10757" width="11" style="81" customWidth="1"/>
    <col min="10758" max="10758" width="10.77734375" style="81" customWidth="1"/>
    <col min="10759" max="10759" width="17.21875" style="81" customWidth="1"/>
    <col min="10760" max="11008" width="9.21875" style="81"/>
    <col min="11009" max="11009" width="5" style="81" customWidth="1"/>
    <col min="11010" max="11010" width="37.44140625" style="81" customWidth="1"/>
    <col min="11011" max="11011" width="48.77734375" style="81" customWidth="1"/>
    <col min="11012" max="11012" width="11.21875" style="81" customWidth="1"/>
    <col min="11013" max="11013" width="11" style="81" customWidth="1"/>
    <col min="11014" max="11014" width="10.77734375" style="81" customWidth="1"/>
    <col min="11015" max="11015" width="17.21875" style="81" customWidth="1"/>
    <col min="11016" max="11264" width="9.21875" style="81"/>
    <col min="11265" max="11265" width="5" style="81" customWidth="1"/>
    <col min="11266" max="11266" width="37.44140625" style="81" customWidth="1"/>
    <col min="11267" max="11267" width="48.77734375" style="81" customWidth="1"/>
    <col min="11268" max="11268" width="11.21875" style="81" customWidth="1"/>
    <col min="11269" max="11269" width="11" style="81" customWidth="1"/>
    <col min="11270" max="11270" width="10.77734375" style="81" customWidth="1"/>
    <col min="11271" max="11271" width="17.21875" style="81" customWidth="1"/>
    <col min="11272" max="11520" width="9.21875" style="81"/>
    <col min="11521" max="11521" width="5" style="81" customWidth="1"/>
    <col min="11522" max="11522" width="37.44140625" style="81" customWidth="1"/>
    <col min="11523" max="11523" width="48.77734375" style="81" customWidth="1"/>
    <col min="11524" max="11524" width="11.21875" style="81" customWidth="1"/>
    <col min="11525" max="11525" width="11" style="81" customWidth="1"/>
    <col min="11526" max="11526" width="10.77734375" style="81" customWidth="1"/>
    <col min="11527" max="11527" width="17.21875" style="81" customWidth="1"/>
    <col min="11528" max="11776" width="9.21875" style="81"/>
    <col min="11777" max="11777" width="5" style="81" customWidth="1"/>
    <col min="11778" max="11778" width="37.44140625" style="81" customWidth="1"/>
    <col min="11779" max="11779" width="48.77734375" style="81" customWidth="1"/>
    <col min="11780" max="11780" width="11.21875" style="81" customWidth="1"/>
    <col min="11781" max="11781" width="11" style="81" customWidth="1"/>
    <col min="11782" max="11782" width="10.77734375" style="81" customWidth="1"/>
    <col min="11783" max="11783" width="17.21875" style="81" customWidth="1"/>
    <col min="11784" max="12032" width="9.21875" style="81"/>
    <col min="12033" max="12033" width="5" style="81" customWidth="1"/>
    <col min="12034" max="12034" width="37.44140625" style="81" customWidth="1"/>
    <col min="12035" max="12035" width="48.77734375" style="81" customWidth="1"/>
    <col min="12036" max="12036" width="11.21875" style="81" customWidth="1"/>
    <col min="12037" max="12037" width="11" style="81" customWidth="1"/>
    <col min="12038" max="12038" width="10.77734375" style="81" customWidth="1"/>
    <col min="12039" max="12039" width="17.21875" style="81" customWidth="1"/>
    <col min="12040" max="12288" width="9.21875" style="81"/>
    <col min="12289" max="12289" width="5" style="81" customWidth="1"/>
    <col min="12290" max="12290" width="37.44140625" style="81" customWidth="1"/>
    <col min="12291" max="12291" width="48.77734375" style="81" customWidth="1"/>
    <col min="12292" max="12292" width="11.21875" style="81" customWidth="1"/>
    <col min="12293" max="12293" width="11" style="81" customWidth="1"/>
    <col min="12294" max="12294" width="10.77734375" style="81" customWidth="1"/>
    <col min="12295" max="12295" width="17.21875" style="81" customWidth="1"/>
    <col min="12296" max="12544" width="9.21875" style="81"/>
    <col min="12545" max="12545" width="5" style="81" customWidth="1"/>
    <col min="12546" max="12546" width="37.44140625" style="81" customWidth="1"/>
    <col min="12547" max="12547" width="48.77734375" style="81" customWidth="1"/>
    <col min="12548" max="12548" width="11.21875" style="81" customWidth="1"/>
    <col min="12549" max="12549" width="11" style="81" customWidth="1"/>
    <col min="12550" max="12550" width="10.77734375" style="81" customWidth="1"/>
    <col min="12551" max="12551" width="17.21875" style="81" customWidth="1"/>
    <col min="12552" max="12800" width="9.21875" style="81"/>
    <col min="12801" max="12801" width="5" style="81" customWidth="1"/>
    <col min="12802" max="12802" width="37.44140625" style="81" customWidth="1"/>
    <col min="12803" max="12803" width="48.77734375" style="81" customWidth="1"/>
    <col min="12804" max="12804" width="11.21875" style="81" customWidth="1"/>
    <col min="12805" max="12805" width="11" style="81" customWidth="1"/>
    <col min="12806" max="12806" width="10.77734375" style="81" customWidth="1"/>
    <col min="12807" max="12807" width="17.21875" style="81" customWidth="1"/>
    <col min="12808" max="13056" width="9.21875" style="81"/>
    <col min="13057" max="13057" width="5" style="81" customWidth="1"/>
    <col min="13058" max="13058" width="37.44140625" style="81" customWidth="1"/>
    <col min="13059" max="13059" width="48.77734375" style="81" customWidth="1"/>
    <col min="13060" max="13060" width="11.21875" style="81" customWidth="1"/>
    <col min="13061" max="13061" width="11" style="81" customWidth="1"/>
    <col min="13062" max="13062" width="10.77734375" style="81" customWidth="1"/>
    <col min="13063" max="13063" width="17.21875" style="81" customWidth="1"/>
    <col min="13064" max="13312" width="9.21875" style="81"/>
    <col min="13313" max="13313" width="5" style="81" customWidth="1"/>
    <col min="13314" max="13314" width="37.44140625" style="81" customWidth="1"/>
    <col min="13315" max="13315" width="48.77734375" style="81" customWidth="1"/>
    <col min="13316" max="13316" width="11.21875" style="81" customWidth="1"/>
    <col min="13317" max="13317" width="11" style="81" customWidth="1"/>
    <col min="13318" max="13318" width="10.77734375" style="81" customWidth="1"/>
    <col min="13319" max="13319" width="17.21875" style="81" customWidth="1"/>
    <col min="13320" max="13568" width="9.21875" style="81"/>
    <col min="13569" max="13569" width="5" style="81" customWidth="1"/>
    <col min="13570" max="13570" width="37.44140625" style="81" customWidth="1"/>
    <col min="13571" max="13571" width="48.77734375" style="81" customWidth="1"/>
    <col min="13572" max="13572" width="11.21875" style="81" customWidth="1"/>
    <col min="13573" max="13573" width="11" style="81" customWidth="1"/>
    <col min="13574" max="13574" width="10.77734375" style="81" customWidth="1"/>
    <col min="13575" max="13575" width="17.21875" style="81" customWidth="1"/>
    <col min="13576" max="13824" width="9.21875" style="81"/>
    <col min="13825" max="13825" width="5" style="81" customWidth="1"/>
    <col min="13826" max="13826" width="37.44140625" style="81" customWidth="1"/>
    <col min="13827" max="13827" width="48.77734375" style="81" customWidth="1"/>
    <col min="13828" max="13828" width="11.21875" style="81" customWidth="1"/>
    <col min="13829" max="13829" width="11" style="81" customWidth="1"/>
    <col min="13830" max="13830" width="10.77734375" style="81" customWidth="1"/>
    <col min="13831" max="13831" width="17.21875" style="81" customWidth="1"/>
    <col min="13832" max="14080" width="9.21875" style="81"/>
    <col min="14081" max="14081" width="5" style="81" customWidth="1"/>
    <col min="14082" max="14082" width="37.44140625" style="81" customWidth="1"/>
    <col min="14083" max="14083" width="48.77734375" style="81" customWidth="1"/>
    <col min="14084" max="14084" width="11.21875" style="81" customWidth="1"/>
    <col min="14085" max="14085" width="11" style="81" customWidth="1"/>
    <col min="14086" max="14086" width="10.77734375" style="81" customWidth="1"/>
    <col min="14087" max="14087" width="17.21875" style="81" customWidth="1"/>
    <col min="14088" max="14336" width="9.21875" style="81"/>
    <col min="14337" max="14337" width="5" style="81" customWidth="1"/>
    <col min="14338" max="14338" width="37.44140625" style="81" customWidth="1"/>
    <col min="14339" max="14339" width="48.77734375" style="81" customWidth="1"/>
    <col min="14340" max="14340" width="11.21875" style="81" customWidth="1"/>
    <col min="14341" max="14341" width="11" style="81" customWidth="1"/>
    <col min="14342" max="14342" width="10.77734375" style="81" customWidth="1"/>
    <col min="14343" max="14343" width="17.21875" style="81" customWidth="1"/>
    <col min="14344" max="14592" width="9.21875" style="81"/>
    <col min="14593" max="14593" width="5" style="81" customWidth="1"/>
    <col min="14594" max="14594" width="37.44140625" style="81" customWidth="1"/>
    <col min="14595" max="14595" width="48.77734375" style="81" customWidth="1"/>
    <col min="14596" max="14596" width="11.21875" style="81" customWidth="1"/>
    <col min="14597" max="14597" width="11" style="81" customWidth="1"/>
    <col min="14598" max="14598" width="10.77734375" style="81" customWidth="1"/>
    <col min="14599" max="14599" width="17.21875" style="81" customWidth="1"/>
    <col min="14600" max="14848" width="9.21875" style="81"/>
    <col min="14849" max="14849" width="5" style="81" customWidth="1"/>
    <col min="14850" max="14850" width="37.44140625" style="81" customWidth="1"/>
    <col min="14851" max="14851" width="48.77734375" style="81" customWidth="1"/>
    <col min="14852" max="14852" width="11.21875" style="81" customWidth="1"/>
    <col min="14853" max="14853" width="11" style="81" customWidth="1"/>
    <col min="14854" max="14854" width="10.77734375" style="81" customWidth="1"/>
    <col min="14855" max="14855" width="17.21875" style="81" customWidth="1"/>
    <col min="14856" max="15104" width="9.21875" style="81"/>
    <col min="15105" max="15105" width="5" style="81" customWidth="1"/>
    <col min="15106" max="15106" width="37.44140625" style="81" customWidth="1"/>
    <col min="15107" max="15107" width="48.77734375" style="81" customWidth="1"/>
    <col min="15108" max="15108" width="11.21875" style="81" customWidth="1"/>
    <col min="15109" max="15109" width="11" style="81" customWidth="1"/>
    <col min="15110" max="15110" width="10.77734375" style="81" customWidth="1"/>
    <col min="15111" max="15111" width="17.21875" style="81" customWidth="1"/>
    <col min="15112" max="15360" width="9.21875" style="81"/>
    <col min="15361" max="15361" width="5" style="81" customWidth="1"/>
    <col min="15362" max="15362" width="37.44140625" style="81" customWidth="1"/>
    <col min="15363" max="15363" width="48.77734375" style="81" customWidth="1"/>
    <col min="15364" max="15364" width="11.21875" style="81" customWidth="1"/>
    <col min="15365" max="15365" width="11" style="81" customWidth="1"/>
    <col min="15366" max="15366" width="10.77734375" style="81" customWidth="1"/>
    <col min="15367" max="15367" width="17.21875" style="81" customWidth="1"/>
    <col min="15368" max="15616" width="9.21875" style="81"/>
    <col min="15617" max="15617" width="5" style="81" customWidth="1"/>
    <col min="15618" max="15618" width="37.44140625" style="81" customWidth="1"/>
    <col min="15619" max="15619" width="48.77734375" style="81" customWidth="1"/>
    <col min="15620" max="15620" width="11.21875" style="81" customWidth="1"/>
    <col min="15621" max="15621" width="11" style="81" customWidth="1"/>
    <col min="15622" max="15622" width="10.77734375" style="81" customWidth="1"/>
    <col min="15623" max="15623" width="17.21875" style="81" customWidth="1"/>
    <col min="15624" max="15872" width="9.21875" style="81"/>
    <col min="15873" max="15873" width="5" style="81" customWidth="1"/>
    <col min="15874" max="15874" width="37.44140625" style="81" customWidth="1"/>
    <col min="15875" max="15875" width="48.77734375" style="81" customWidth="1"/>
    <col min="15876" max="15876" width="11.21875" style="81" customWidth="1"/>
    <col min="15877" max="15877" width="11" style="81" customWidth="1"/>
    <col min="15878" max="15878" width="10.77734375" style="81" customWidth="1"/>
    <col min="15879" max="15879" width="17.21875" style="81" customWidth="1"/>
    <col min="15880" max="16128" width="9.21875" style="81"/>
    <col min="16129" max="16129" width="5" style="81" customWidth="1"/>
    <col min="16130" max="16130" width="37.44140625" style="81" customWidth="1"/>
    <col min="16131" max="16131" width="48.77734375" style="81" customWidth="1"/>
    <col min="16132" max="16132" width="11.21875" style="81" customWidth="1"/>
    <col min="16133" max="16133" width="11" style="81" customWidth="1"/>
    <col min="16134" max="16134" width="10.77734375" style="81" customWidth="1"/>
    <col min="16135" max="16135" width="17.21875" style="81" customWidth="1"/>
    <col min="16136" max="16384" width="9.21875" style="81"/>
  </cols>
  <sheetData>
    <row r="1" spans="1:67" s="59" customFormat="1" ht="24" customHeight="1">
      <c r="A1" s="631" t="s">
        <v>261</v>
      </c>
      <c r="B1" s="632"/>
      <c r="C1" s="632"/>
      <c r="D1" s="632"/>
      <c r="E1" s="632"/>
      <c r="F1" s="632"/>
      <c r="G1" s="632"/>
      <c r="H1" s="633"/>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row>
    <row r="2" spans="1:67" s="59" customFormat="1" ht="16.5" customHeight="1">
      <c r="A2" s="634" t="s">
        <v>88</v>
      </c>
      <c r="B2" s="635"/>
      <c r="C2" s="635"/>
      <c r="D2" s="635"/>
      <c r="E2" s="635"/>
      <c r="F2" s="635"/>
      <c r="G2" s="635"/>
      <c r="H2" s="636"/>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row>
    <row r="3" spans="1:67" s="59" customFormat="1" ht="17.399999999999999">
      <c r="A3" s="637" t="s">
        <v>834</v>
      </c>
      <c r="B3" s="638"/>
      <c r="C3" s="638"/>
      <c r="D3" s="638"/>
      <c r="E3" s="638"/>
      <c r="F3" s="638"/>
      <c r="G3" s="638"/>
      <c r="H3" s="6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row>
    <row r="4" spans="1:67">
      <c r="A4" s="640"/>
      <c r="B4" s="641"/>
      <c r="C4" s="641"/>
      <c r="D4" s="641"/>
      <c r="E4" s="641"/>
      <c r="F4" s="641"/>
      <c r="G4" s="454"/>
      <c r="H4" s="455"/>
    </row>
    <row r="5" spans="1:67">
      <c r="A5" s="381" t="s">
        <v>225</v>
      </c>
      <c r="B5" s="456"/>
      <c r="C5" s="456"/>
      <c r="D5" s="456"/>
      <c r="E5" s="456"/>
      <c r="F5" s="456"/>
      <c r="G5" s="457"/>
      <c r="H5" s="458"/>
    </row>
    <row r="6" spans="1:67" s="155" customFormat="1" ht="35.25" customHeight="1">
      <c r="A6" s="628" t="s">
        <v>942</v>
      </c>
      <c r="B6" s="629"/>
      <c r="C6" s="629"/>
      <c r="D6" s="629"/>
      <c r="E6" s="629"/>
      <c r="F6" s="629"/>
      <c r="G6" s="629"/>
      <c r="H6" s="630"/>
      <c r="I6" s="177"/>
      <c r="J6" s="177"/>
    </row>
    <row r="7" spans="1:67">
      <c r="A7" s="459"/>
      <c r="B7" s="460"/>
      <c r="C7" s="460"/>
      <c r="D7" s="460"/>
      <c r="E7" s="460"/>
      <c r="F7" s="460"/>
      <c r="G7" s="454"/>
      <c r="H7" s="455"/>
    </row>
    <row r="8" spans="1:67">
      <c r="A8" s="461" t="s">
        <v>872</v>
      </c>
      <c r="B8" s="98"/>
      <c r="C8" s="98"/>
      <c r="D8" s="98"/>
      <c r="E8" s="98"/>
      <c r="F8" s="98"/>
      <c r="G8" s="454"/>
      <c r="H8" s="462"/>
    </row>
    <row r="9" spans="1:67" ht="16.2" thickBot="1">
      <c r="A9" s="461" t="s">
        <v>132</v>
      </c>
      <c r="B9" s="448"/>
      <c r="C9" s="448"/>
      <c r="D9" s="448"/>
      <c r="E9" s="85"/>
      <c r="F9" s="85"/>
      <c r="G9" s="85"/>
      <c r="H9" s="462"/>
    </row>
    <row r="10" spans="1:67" ht="33.75" customHeight="1">
      <c r="A10" s="647" t="s">
        <v>123</v>
      </c>
      <c r="B10" s="651" t="s">
        <v>133</v>
      </c>
      <c r="C10" s="658" t="s">
        <v>124</v>
      </c>
      <c r="D10" s="653" t="s">
        <v>127</v>
      </c>
      <c r="E10" s="656" t="s">
        <v>121</v>
      </c>
      <c r="F10" s="655" t="s">
        <v>134</v>
      </c>
      <c r="G10" s="655"/>
      <c r="H10" s="645" t="s">
        <v>81</v>
      </c>
    </row>
    <row r="11" spans="1:67" ht="55.8" thickBot="1">
      <c r="A11" s="648"/>
      <c r="B11" s="652"/>
      <c r="C11" s="659"/>
      <c r="D11" s="654"/>
      <c r="E11" s="657"/>
      <c r="F11" s="154" t="s">
        <v>931</v>
      </c>
      <c r="G11" s="154" t="s">
        <v>932</v>
      </c>
      <c r="H11" s="646"/>
    </row>
    <row r="12" spans="1:67" ht="25.2" customHeight="1">
      <c r="A12" s="149">
        <v>1</v>
      </c>
      <c r="B12" s="150">
        <v>2</v>
      </c>
      <c r="C12" s="150">
        <v>3</v>
      </c>
      <c r="D12" s="151">
        <v>4</v>
      </c>
      <c r="E12" s="151">
        <v>5</v>
      </c>
      <c r="F12" s="152">
        <v>6</v>
      </c>
      <c r="G12" s="152" t="s">
        <v>135</v>
      </c>
      <c r="H12" s="153"/>
    </row>
    <row r="13" spans="1:67" ht="27" customHeight="1">
      <c r="A13" s="642" t="s">
        <v>136</v>
      </c>
      <c r="B13" s="596" t="s">
        <v>186</v>
      </c>
      <c r="C13" s="277" t="s">
        <v>809</v>
      </c>
      <c r="D13" s="266">
        <v>5</v>
      </c>
      <c r="E13" s="231"/>
      <c r="F13" s="267"/>
      <c r="G13" s="267"/>
      <c r="H13" s="148"/>
    </row>
    <row r="14" spans="1:67" ht="62.4">
      <c r="A14" s="643"/>
      <c r="B14" s="597"/>
      <c r="C14" s="277" t="s">
        <v>483</v>
      </c>
      <c r="D14" s="266">
        <v>5</v>
      </c>
      <c r="E14" s="231"/>
      <c r="F14" s="267"/>
      <c r="G14" s="267"/>
      <c r="H14" s="138"/>
    </row>
    <row r="15" spans="1:67" ht="35.549999999999997" customHeight="1">
      <c r="A15" s="643"/>
      <c r="B15" s="597"/>
      <c r="C15" s="277" t="s">
        <v>807</v>
      </c>
      <c r="D15" s="266">
        <v>5</v>
      </c>
      <c r="E15" s="231"/>
      <c r="F15" s="267"/>
      <c r="G15" s="267"/>
      <c r="H15" s="138"/>
    </row>
    <row r="16" spans="1:67" ht="27.6" customHeight="1">
      <c r="A16" s="643"/>
      <c r="B16" s="597"/>
      <c r="C16" s="277" t="s">
        <v>811</v>
      </c>
      <c r="D16" s="266">
        <v>5</v>
      </c>
      <c r="E16" s="231"/>
      <c r="F16" s="267"/>
      <c r="G16" s="267"/>
      <c r="H16" s="138"/>
    </row>
    <row r="17" spans="1:9" ht="31.2">
      <c r="A17" s="643"/>
      <c r="B17" s="597"/>
      <c r="C17" s="277" t="s">
        <v>804</v>
      </c>
      <c r="D17" s="266">
        <v>3</v>
      </c>
      <c r="E17" s="231"/>
      <c r="F17" s="267"/>
      <c r="G17" s="267"/>
      <c r="H17" s="138"/>
    </row>
    <row r="18" spans="1:9" ht="38.4" customHeight="1">
      <c r="A18" s="644"/>
      <c r="B18" s="598"/>
      <c r="C18" s="277" t="s">
        <v>805</v>
      </c>
      <c r="D18" s="266">
        <v>10</v>
      </c>
      <c r="E18" s="231"/>
      <c r="F18" s="267"/>
      <c r="G18" s="267"/>
      <c r="H18" s="138"/>
    </row>
    <row r="19" spans="1:9" s="194" customFormat="1" ht="22.2" customHeight="1">
      <c r="A19" s="270"/>
      <c r="B19" s="271" t="s">
        <v>130</v>
      </c>
      <c r="C19" s="271"/>
      <c r="D19" s="272"/>
      <c r="E19" s="231"/>
      <c r="F19" s="231"/>
      <c r="G19" s="273"/>
      <c r="H19" s="274"/>
    </row>
    <row r="20" spans="1:9" ht="31.5" customHeight="1" thickBot="1">
      <c r="A20" s="625" t="s">
        <v>871</v>
      </c>
      <c r="B20" s="626"/>
      <c r="C20" s="626"/>
      <c r="D20" s="626"/>
      <c r="E20" s="626"/>
      <c r="F20" s="627"/>
      <c r="G20" s="145"/>
      <c r="H20" s="140"/>
    </row>
    <row r="21" spans="1:9" ht="48.75" customHeight="1" thickBot="1">
      <c r="A21" s="649" t="s">
        <v>502</v>
      </c>
      <c r="B21" s="650"/>
      <c r="C21" s="650"/>
      <c r="D21" s="650"/>
      <c r="E21" s="650"/>
      <c r="F21" s="650"/>
      <c r="G21" s="650"/>
      <c r="H21" s="453"/>
    </row>
    <row r="22" spans="1:9">
      <c r="A22" s="100"/>
      <c r="B22" s="100"/>
      <c r="C22" s="100"/>
      <c r="D22" s="100"/>
      <c r="E22" s="100"/>
      <c r="F22" s="100"/>
      <c r="G22" s="85"/>
      <c r="H22" s="85"/>
    </row>
    <row r="23" spans="1:9" s="64" customFormat="1" ht="13.8">
      <c r="A23" s="89"/>
      <c r="B23" s="89"/>
      <c r="C23" s="89"/>
      <c r="D23" s="89"/>
      <c r="E23" s="90"/>
      <c r="F23" s="90"/>
      <c r="G23" s="90"/>
      <c r="H23" s="91"/>
      <c r="I23" s="91"/>
    </row>
    <row r="24" spans="1:9" s="64" customFormat="1" ht="13.8" hidden="1">
      <c r="A24" s="89"/>
      <c r="B24" s="89"/>
      <c r="C24" s="89"/>
      <c r="D24" s="89"/>
      <c r="E24" s="91"/>
      <c r="F24" s="91"/>
      <c r="G24" s="91"/>
      <c r="H24" s="91"/>
      <c r="I24" s="91"/>
    </row>
    <row r="25" spans="1:9" s="64" customFormat="1" ht="13.8" hidden="1">
      <c r="A25" s="92" t="s">
        <v>115</v>
      </c>
      <c r="B25" s="61" t="s">
        <v>112</v>
      </c>
      <c r="C25" s="62"/>
      <c r="D25" s="62"/>
      <c r="E25" s="63"/>
      <c r="F25" s="78" t="s">
        <v>115</v>
      </c>
      <c r="G25" s="78"/>
      <c r="H25" s="79" t="s">
        <v>122</v>
      </c>
      <c r="I25" s="91"/>
    </row>
    <row r="26" spans="1:9" s="64" customFormat="1" ht="50.25" hidden="1" customHeight="1">
      <c r="A26" s="92" t="s">
        <v>115</v>
      </c>
      <c r="B26" s="61" t="s">
        <v>114</v>
      </c>
      <c r="C26" s="80"/>
      <c r="D26" s="65"/>
      <c r="E26" s="66" t="s">
        <v>115</v>
      </c>
      <c r="F26" s="623"/>
      <c r="G26" s="623"/>
      <c r="H26" s="623"/>
      <c r="I26" s="91"/>
    </row>
    <row r="27" spans="1:9" s="64" customFormat="1" ht="13.8" hidden="1">
      <c r="A27" s="92" t="s">
        <v>115</v>
      </c>
      <c r="B27" s="67" t="s">
        <v>116</v>
      </c>
      <c r="C27" s="68"/>
      <c r="D27" s="68"/>
      <c r="E27" s="66" t="s">
        <v>115</v>
      </c>
      <c r="F27" s="624"/>
      <c r="G27" s="624"/>
      <c r="H27" s="624"/>
      <c r="I27" s="91"/>
    </row>
    <row r="28" spans="1:9" s="64" customFormat="1" ht="13.8" hidden="1">
      <c r="A28" s="92"/>
      <c r="B28" s="67" t="s">
        <v>117</v>
      </c>
      <c r="C28" s="69"/>
      <c r="D28" s="69"/>
      <c r="E28" s="66" t="s">
        <v>115</v>
      </c>
      <c r="F28" s="624"/>
      <c r="G28" s="624"/>
      <c r="H28" s="624"/>
      <c r="I28" s="91"/>
    </row>
    <row r="29" spans="1:9" s="64" customFormat="1" ht="13.8" hidden="1">
      <c r="A29" s="92"/>
      <c r="B29" s="24" t="s">
        <v>118</v>
      </c>
      <c r="C29" s="69"/>
      <c r="D29" s="69"/>
      <c r="E29" s="70" t="s">
        <v>115</v>
      </c>
      <c r="F29" s="620"/>
      <c r="G29" s="620"/>
      <c r="H29" s="620"/>
      <c r="I29" s="91"/>
    </row>
    <row r="30" spans="1:9">
      <c r="A30" s="93"/>
      <c r="B30" s="83"/>
      <c r="C30" s="83"/>
      <c r="D30" s="83"/>
      <c r="E30" s="101"/>
      <c r="F30" s="85"/>
      <c r="G30" s="85"/>
    </row>
  </sheetData>
  <mergeCells count="20">
    <mergeCell ref="F28:H28"/>
    <mergeCell ref="F29:H29"/>
    <mergeCell ref="F26:H26"/>
    <mergeCell ref="F27:H27"/>
    <mergeCell ref="A20:F20"/>
    <mergeCell ref="A13:A18"/>
    <mergeCell ref="B13:B18"/>
    <mergeCell ref="H10:H11"/>
    <mergeCell ref="A10:A11"/>
    <mergeCell ref="A21:G21"/>
    <mergeCell ref="B10:B11"/>
    <mergeCell ref="D10:D11"/>
    <mergeCell ref="F10:G10"/>
    <mergeCell ref="E10:E11"/>
    <mergeCell ref="C10:C11"/>
    <mergeCell ref="A6:H6"/>
    <mergeCell ref="A1:H1"/>
    <mergeCell ref="A2:H2"/>
    <mergeCell ref="A3:H3"/>
    <mergeCell ref="A4:F4"/>
  </mergeCells>
  <printOptions horizontalCentered="1"/>
  <pageMargins left="0.25" right="0.25" top="0.75" bottom="0.75" header="0.3" footer="0.3"/>
  <pageSetup paperSize="9" scale="75" orientation="landscape" horizontalDpi="300" verticalDpi="300" r:id="rId1"/>
  <headerFooter>
    <oddHeader xml:space="preserve">&amp;LKohalpur Nepalgunj 132 kV Transmission Line Project&amp;RSchedule No. 4B(c)
</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P21"/>
  <sheetViews>
    <sheetView view="pageBreakPreview" zoomScaleNormal="100" zoomScaleSheetLayoutView="100" workbookViewId="0">
      <selection activeCell="A6" sqref="A6:H6"/>
    </sheetView>
  </sheetViews>
  <sheetFormatPr defaultRowHeight="13.2"/>
  <cols>
    <col min="1" max="1" width="7.77734375" style="64" customWidth="1"/>
    <col min="2" max="2" width="64.21875" style="64" customWidth="1"/>
    <col min="3" max="3" width="8.21875" style="64" customWidth="1"/>
    <col min="4" max="4" width="7.21875" style="64" customWidth="1"/>
    <col min="5" max="5" width="9.44140625" style="103" customWidth="1"/>
    <col min="6" max="6" width="12.44140625" style="103" customWidth="1"/>
    <col min="7" max="7" width="19.77734375" style="103" customWidth="1"/>
    <col min="8" max="8" width="10" style="64" customWidth="1"/>
    <col min="9" max="257" width="9.21875" style="64"/>
    <col min="258" max="258" width="7.77734375" style="64" customWidth="1"/>
    <col min="259" max="259" width="41.21875" style="64" customWidth="1"/>
    <col min="260" max="260" width="8.21875" style="64" customWidth="1"/>
    <col min="261" max="261" width="7.21875" style="64" customWidth="1"/>
    <col min="262" max="262" width="9.44140625" style="64" customWidth="1"/>
    <col min="263" max="263" width="19.77734375" style="64" customWidth="1"/>
    <col min="264" max="513" width="9.21875" style="64"/>
    <col min="514" max="514" width="7.77734375" style="64" customWidth="1"/>
    <col min="515" max="515" width="41.21875" style="64" customWidth="1"/>
    <col min="516" max="516" width="8.21875" style="64" customWidth="1"/>
    <col min="517" max="517" width="7.21875" style="64" customWidth="1"/>
    <col min="518" max="518" width="9.44140625" style="64" customWidth="1"/>
    <col min="519" max="519" width="19.77734375" style="64" customWidth="1"/>
    <col min="520" max="769" width="9.21875" style="64"/>
    <col min="770" max="770" width="7.77734375" style="64" customWidth="1"/>
    <col min="771" max="771" width="41.21875" style="64" customWidth="1"/>
    <col min="772" max="772" width="8.21875" style="64" customWidth="1"/>
    <col min="773" max="773" width="7.21875" style="64" customWidth="1"/>
    <col min="774" max="774" width="9.44140625" style="64" customWidth="1"/>
    <col min="775" max="775" width="19.77734375" style="64" customWidth="1"/>
    <col min="776" max="1025" width="9.21875" style="64"/>
    <col min="1026" max="1026" width="7.77734375" style="64" customWidth="1"/>
    <col min="1027" max="1027" width="41.21875" style="64" customWidth="1"/>
    <col min="1028" max="1028" width="8.21875" style="64" customWidth="1"/>
    <col min="1029" max="1029" width="7.21875" style="64" customWidth="1"/>
    <col min="1030" max="1030" width="9.44140625" style="64" customWidth="1"/>
    <col min="1031" max="1031" width="19.77734375" style="64" customWidth="1"/>
    <col min="1032" max="1281" width="9.21875" style="64"/>
    <col min="1282" max="1282" width="7.77734375" style="64" customWidth="1"/>
    <col min="1283" max="1283" width="41.21875" style="64" customWidth="1"/>
    <col min="1284" max="1284" width="8.21875" style="64" customWidth="1"/>
    <col min="1285" max="1285" width="7.21875" style="64" customWidth="1"/>
    <col min="1286" max="1286" width="9.44140625" style="64" customWidth="1"/>
    <col min="1287" max="1287" width="19.77734375" style="64" customWidth="1"/>
    <col min="1288" max="1537" width="9.21875" style="64"/>
    <col min="1538" max="1538" width="7.77734375" style="64" customWidth="1"/>
    <col min="1539" max="1539" width="41.21875" style="64" customWidth="1"/>
    <col min="1540" max="1540" width="8.21875" style="64" customWidth="1"/>
    <col min="1541" max="1541" width="7.21875" style="64" customWidth="1"/>
    <col min="1542" max="1542" width="9.44140625" style="64" customWidth="1"/>
    <col min="1543" max="1543" width="19.77734375" style="64" customWidth="1"/>
    <col min="1544" max="1793" width="9.21875" style="64"/>
    <col min="1794" max="1794" width="7.77734375" style="64" customWidth="1"/>
    <col min="1795" max="1795" width="41.21875" style="64" customWidth="1"/>
    <col min="1796" max="1796" width="8.21875" style="64" customWidth="1"/>
    <col min="1797" max="1797" width="7.21875" style="64" customWidth="1"/>
    <col min="1798" max="1798" width="9.44140625" style="64" customWidth="1"/>
    <col min="1799" max="1799" width="19.77734375" style="64" customWidth="1"/>
    <col min="1800" max="2049" width="9.21875" style="64"/>
    <col min="2050" max="2050" width="7.77734375" style="64" customWidth="1"/>
    <col min="2051" max="2051" width="41.21875" style="64" customWidth="1"/>
    <col min="2052" max="2052" width="8.21875" style="64" customWidth="1"/>
    <col min="2053" max="2053" width="7.21875" style="64" customWidth="1"/>
    <col min="2054" max="2054" width="9.44140625" style="64" customWidth="1"/>
    <col min="2055" max="2055" width="19.77734375" style="64" customWidth="1"/>
    <col min="2056" max="2305" width="9.21875" style="64"/>
    <col min="2306" max="2306" width="7.77734375" style="64" customWidth="1"/>
    <col min="2307" max="2307" width="41.21875" style="64" customWidth="1"/>
    <col min="2308" max="2308" width="8.21875" style="64" customWidth="1"/>
    <col min="2309" max="2309" width="7.21875" style="64" customWidth="1"/>
    <col min="2310" max="2310" width="9.44140625" style="64" customWidth="1"/>
    <col min="2311" max="2311" width="19.77734375" style="64" customWidth="1"/>
    <col min="2312" max="2561" width="9.21875" style="64"/>
    <col min="2562" max="2562" width="7.77734375" style="64" customWidth="1"/>
    <col min="2563" max="2563" width="41.21875" style="64" customWidth="1"/>
    <col min="2564" max="2564" width="8.21875" style="64" customWidth="1"/>
    <col min="2565" max="2565" width="7.21875" style="64" customWidth="1"/>
    <col min="2566" max="2566" width="9.44140625" style="64" customWidth="1"/>
    <col min="2567" max="2567" width="19.77734375" style="64" customWidth="1"/>
    <col min="2568" max="2817" width="9.21875" style="64"/>
    <col min="2818" max="2818" width="7.77734375" style="64" customWidth="1"/>
    <col min="2819" max="2819" width="41.21875" style="64" customWidth="1"/>
    <col min="2820" max="2820" width="8.21875" style="64" customWidth="1"/>
    <col min="2821" max="2821" width="7.21875" style="64" customWidth="1"/>
    <col min="2822" max="2822" width="9.44140625" style="64" customWidth="1"/>
    <col min="2823" max="2823" width="19.77734375" style="64" customWidth="1"/>
    <col min="2824" max="3073" width="9.21875" style="64"/>
    <col min="3074" max="3074" width="7.77734375" style="64" customWidth="1"/>
    <col min="3075" max="3075" width="41.21875" style="64" customWidth="1"/>
    <col min="3076" max="3076" width="8.21875" style="64" customWidth="1"/>
    <col min="3077" max="3077" width="7.21875" style="64" customWidth="1"/>
    <col min="3078" max="3078" width="9.44140625" style="64" customWidth="1"/>
    <col min="3079" max="3079" width="19.77734375" style="64" customWidth="1"/>
    <col min="3080" max="3329" width="9.21875" style="64"/>
    <col min="3330" max="3330" width="7.77734375" style="64" customWidth="1"/>
    <col min="3331" max="3331" width="41.21875" style="64" customWidth="1"/>
    <col min="3332" max="3332" width="8.21875" style="64" customWidth="1"/>
    <col min="3333" max="3333" width="7.21875" style="64" customWidth="1"/>
    <col min="3334" max="3334" width="9.44140625" style="64" customWidth="1"/>
    <col min="3335" max="3335" width="19.77734375" style="64" customWidth="1"/>
    <col min="3336" max="3585" width="9.21875" style="64"/>
    <col min="3586" max="3586" width="7.77734375" style="64" customWidth="1"/>
    <col min="3587" max="3587" width="41.21875" style="64" customWidth="1"/>
    <col min="3588" max="3588" width="8.21875" style="64" customWidth="1"/>
    <col min="3589" max="3589" width="7.21875" style="64" customWidth="1"/>
    <col min="3590" max="3590" width="9.44140625" style="64" customWidth="1"/>
    <col min="3591" max="3591" width="19.77734375" style="64" customWidth="1"/>
    <col min="3592" max="3841" width="9.21875" style="64"/>
    <col min="3842" max="3842" width="7.77734375" style="64" customWidth="1"/>
    <col min="3843" max="3843" width="41.21875" style="64" customWidth="1"/>
    <col min="3844" max="3844" width="8.21875" style="64" customWidth="1"/>
    <col min="3845" max="3845" width="7.21875" style="64" customWidth="1"/>
    <col min="3846" max="3846" width="9.44140625" style="64" customWidth="1"/>
    <col min="3847" max="3847" width="19.77734375" style="64" customWidth="1"/>
    <col min="3848" max="4097" width="9.21875" style="64"/>
    <col min="4098" max="4098" width="7.77734375" style="64" customWidth="1"/>
    <col min="4099" max="4099" width="41.21875" style="64" customWidth="1"/>
    <col min="4100" max="4100" width="8.21875" style="64" customWidth="1"/>
    <col min="4101" max="4101" width="7.21875" style="64" customWidth="1"/>
    <col min="4102" max="4102" width="9.44140625" style="64" customWidth="1"/>
    <col min="4103" max="4103" width="19.77734375" style="64" customWidth="1"/>
    <col min="4104" max="4353" width="9.21875" style="64"/>
    <col min="4354" max="4354" width="7.77734375" style="64" customWidth="1"/>
    <col min="4355" max="4355" width="41.21875" style="64" customWidth="1"/>
    <col min="4356" max="4356" width="8.21875" style="64" customWidth="1"/>
    <col min="4357" max="4357" width="7.21875" style="64" customWidth="1"/>
    <col min="4358" max="4358" width="9.44140625" style="64" customWidth="1"/>
    <col min="4359" max="4359" width="19.77734375" style="64" customWidth="1"/>
    <col min="4360" max="4609" width="9.21875" style="64"/>
    <col min="4610" max="4610" width="7.77734375" style="64" customWidth="1"/>
    <col min="4611" max="4611" width="41.21875" style="64" customWidth="1"/>
    <col min="4612" max="4612" width="8.21875" style="64" customWidth="1"/>
    <col min="4613" max="4613" width="7.21875" style="64" customWidth="1"/>
    <col min="4614" max="4614" width="9.44140625" style="64" customWidth="1"/>
    <col min="4615" max="4615" width="19.77734375" style="64" customWidth="1"/>
    <col min="4616" max="4865" width="9.21875" style="64"/>
    <col min="4866" max="4866" width="7.77734375" style="64" customWidth="1"/>
    <col min="4867" max="4867" width="41.21875" style="64" customWidth="1"/>
    <col min="4868" max="4868" width="8.21875" style="64" customWidth="1"/>
    <col min="4869" max="4869" width="7.21875" style="64" customWidth="1"/>
    <col min="4870" max="4870" width="9.44140625" style="64" customWidth="1"/>
    <col min="4871" max="4871" width="19.77734375" style="64" customWidth="1"/>
    <col min="4872" max="5121" width="9.21875" style="64"/>
    <col min="5122" max="5122" width="7.77734375" style="64" customWidth="1"/>
    <col min="5123" max="5123" width="41.21875" style="64" customWidth="1"/>
    <col min="5124" max="5124" width="8.21875" style="64" customWidth="1"/>
    <col min="5125" max="5125" width="7.21875" style="64" customWidth="1"/>
    <col min="5126" max="5126" width="9.44140625" style="64" customWidth="1"/>
    <col min="5127" max="5127" width="19.77734375" style="64" customWidth="1"/>
    <col min="5128" max="5377" width="9.21875" style="64"/>
    <col min="5378" max="5378" width="7.77734375" style="64" customWidth="1"/>
    <col min="5379" max="5379" width="41.21875" style="64" customWidth="1"/>
    <col min="5380" max="5380" width="8.21875" style="64" customWidth="1"/>
    <col min="5381" max="5381" width="7.21875" style="64" customWidth="1"/>
    <col min="5382" max="5382" width="9.44140625" style="64" customWidth="1"/>
    <col min="5383" max="5383" width="19.77734375" style="64" customWidth="1"/>
    <col min="5384" max="5633" width="9.21875" style="64"/>
    <col min="5634" max="5634" width="7.77734375" style="64" customWidth="1"/>
    <col min="5635" max="5635" width="41.21875" style="64" customWidth="1"/>
    <col min="5636" max="5636" width="8.21875" style="64" customWidth="1"/>
    <col min="5637" max="5637" width="7.21875" style="64" customWidth="1"/>
    <col min="5638" max="5638" width="9.44140625" style="64" customWidth="1"/>
    <col min="5639" max="5639" width="19.77734375" style="64" customWidth="1"/>
    <col min="5640" max="5889" width="9.21875" style="64"/>
    <col min="5890" max="5890" width="7.77734375" style="64" customWidth="1"/>
    <col min="5891" max="5891" width="41.21875" style="64" customWidth="1"/>
    <col min="5892" max="5892" width="8.21875" style="64" customWidth="1"/>
    <col min="5893" max="5893" width="7.21875" style="64" customWidth="1"/>
    <col min="5894" max="5894" width="9.44140625" style="64" customWidth="1"/>
    <col min="5895" max="5895" width="19.77734375" style="64" customWidth="1"/>
    <col min="5896" max="6145" width="9.21875" style="64"/>
    <col min="6146" max="6146" width="7.77734375" style="64" customWidth="1"/>
    <col min="6147" max="6147" width="41.21875" style="64" customWidth="1"/>
    <col min="6148" max="6148" width="8.21875" style="64" customWidth="1"/>
    <col min="6149" max="6149" width="7.21875" style="64" customWidth="1"/>
    <col min="6150" max="6150" width="9.44140625" style="64" customWidth="1"/>
    <col min="6151" max="6151" width="19.77734375" style="64" customWidth="1"/>
    <col min="6152" max="6401" width="9.21875" style="64"/>
    <col min="6402" max="6402" width="7.77734375" style="64" customWidth="1"/>
    <col min="6403" max="6403" width="41.21875" style="64" customWidth="1"/>
    <col min="6404" max="6404" width="8.21875" style="64" customWidth="1"/>
    <col min="6405" max="6405" width="7.21875" style="64" customWidth="1"/>
    <col min="6406" max="6406" width="9.44140625" style="64" customWidth="1"/>
    <col min="6407" max="6407" width="19.77734375" style="64" customWidth="1"/>
    <col min="6408" max="6657" width="9.21875" style="64"/>
    <col min="6658" max="6658" width="7.77734375" style="64" customWidth="1"/>
    <col min="6659" max="6659" width="41.21875" style="64" customWidth="1"/>
    <col min="6660" max="6660" width="8.21875" style="64" customWidth="1"/>
    <col min="6661" max="6661" width="7.21875" style="64" customWidth="1"/>
    <col min="6662" max="6662" width="9.44140625" style="64" customWidth="1"/>
    <col min="6663" max="6663" width="19.77734375" style="64" customWidth="1"/>
    <col min="6664" max="6913" width="9.21875" style="64"/>
    <col min="6914" max="6914" width="7.77734375" style="64" customWidth="1"/>
    <col min="6915" max="6915" width="41.21875" style="64" customWidth="1"/>
    <col min="6916" max="6916" width="8.21875" style="64" customWidth="1"/>
    <col min="6917" max="6917" width="7.21875" style="64" customWidth="1"/>
    <col min="6918" max="6918" width="9.44140625" style="64" customWidth="1"/>
    <col min="6919" max="6919" width="19.77734375" style="64" customWidth="1"/>
    <col min="6920" max="7169" width="9.21875" style="64"/>
    <col min="7170" max="7170" width="7.77734375" style="64" customWidth="1"/>
    <col min="7171" max="7171" width="41.21875" style="64" customWidth="1"/>
    <col min="7172" max="7172" width="8.21875" style="64" customWidth="1"/>
    <col min="7173" max="7173" width="7.21875" style="64" customWidth="1"/>
    <col min="7174" max="7174" width="9.44140625" style="64" customWidth="1"/>
    <col min="7175" max="7175" width="19.77734375" style="64" customWidth="1"/>
    <col min="7176" max="7425" width="9.21875" style="64"/>
    <col min="7426" max="7426" width="7.77734375" style="64" customWidth="1"/>
    <col min="7427" max="7427" width="41.21875" style="64" customWidth="1"/>
    <col min="7428" max="7428" width="8.21875" style="64" customWidth="1"/>
    <col min="7429" max="7429" width="7.21875" style="64" customWidth="1"/>
    <col min="7430" max="7430" width="9.44140625" style="64" customWidth="1"/>
    <col min="7431" max="7431" width="19.77734375" style="64" customWidth="1"/>
    <col min="7432" max="7681" width="9.21875" style="64"/>
    <col min="7682" max="7682" width="7.77734375" style="64" customWidth="1"/>
    <col min="7683" max="7683" width="41.21875" style="64" customWidth="1"/>
    <col min="7684" max="7684" width="8.21875" style="64" customWidth="1"/>
    <col min="7685" max="7685" width="7.21875" style="64" customWidth="1"/>
    <col min="7686" max="7686" width="9.44140625" style="64" customWidth="1"/>
    <col min="7687" max="7687" width="19.77734375" style="64" customWidth="1"/>
    <col min="7688" max="7937" width="9.21875" style="64"/>
    <col min="7938" max="7938" width="7.77734375" style="64" customWidth="1"/>
    <col min="7939" max="7939" width="41.21875" style="64" customWidth="1"/>
    <col min="7940" max="7940" width="8.21875" style="64" customWidth="1"/>
    <col min="7941" max="7941" width="7.21875" style="64" customWidth="1"/>
    <col min="7942" max="7942" width="9.44140625" style="64" customWidth="1"/>
    <col min="7943" max="7943" width="19.77734375" style="64" customWidth="1"/>
    <col min="7944" max="8193" width="9.21875" style="64"/>
    <col min="8194" max="8194" width="7.77734375" style="64" customWidth="1"/>
    <col min="8195" max="8195" width="41.21875" style="64" customWidth="1"/>
    <col min="8196" max="8196" width="8.21875" style="64" customWidth="1"/>
    <col min="8197" max="8197" width="7.21875" style="64" customWidth="1"/>
    <col min="8198" max="8198" width="9.44140625" style="64" customWidth="1"/>
    <col min="8199" max="8199" width="19.77734375" style="64" customWidth="1"/>
    <col min="8200" max="8449" width="9.21875" style="64"/>
    <col min="8450" max="8450" width="7.77734375" style="64" customWidth="1"/>
    <col min="8451" max="8451" width="41.21875" style="64" customWidth="1"/>
    <col min="8452" max="8452" width="8.21875" style="64" customWidth="1"/>
    <col min="8453" max="8453" width="7.21875" style="64" customWidth="1"/>
    <col min="8454" max="8454" width="9.44140625" style="64" customWidth="1"/>
    <col min="8455" max="8455" width="19.77734375" style="64" customWidth="1"/>
    <col min="8456" max="8705" width="9.21875" style="64"/>
    <col min="8706" max="8706" width="7.77734375" style="64" customWidth="1"/>
    <col min="8707" max="8707" width="41.21875" style="64" customWidth="1"/>
    <col min="8708" max="8708" width="8.21875" style="64" customWidth="1"/>
    <col min="8709" max="8709" width="7.21875" style="64" customWidth="1"/>
    <col min="8710" max="8710" width="9.44140625" style="64" customWidth="1"/>
    <col min="8711" max="8711" width="19.77734375" style="64" customWidth="1"/>
    <col min="8712" max="8961" width="9.21875" style="64"/>
    <col min="8962" max="8962" width="7.77734375" style="64" customWidth="1"/>
    <col min="8963" max="8963" width="41.21875" style="64" customWidth="1"/>
    <col min="8964" max="8964" width="8.21875" style="64" customWidth="1"/>
    <col min="8965" max="8965" width="7.21875" style="64" customWidth="1"/>
    <col min="8966" max="8966" width="9.44140625" style="64" customWidth="1"/>
    <col min="8967" max="8967" width="19.77734375" style="64" customWidth="1"/>
    <col min="8968" max="9217" width="9.21875" style="64"/>
    <col min="9218" max="9218" width="7.77734375" style="64" customWidth="1"/>
    <col min="9219" max="9219" width="41.21875" style="64" customWidth="1"/>
    <col min="9220" max="9220" width="8.21875" style="64" customWidth="1"/>
    <col min="9221" max="9221" width="7.21875" style="64" customWidth="1"/>
    <col min="9222" max="9222" width="9.44140625" style="64" customWidth="1"/>
    <col min="9223" max="9223" width="19.77734375" style="64" customWidth="1"/>
    <col min="9224" max="9473" width="9.21875" style="64"/>
    <col min="9474" max="9474" width="7.77734375" style="64" customWidth="1"/>
    <col min="9475" max="9475" width="41.21875" style="64" customWidth="1"/>
    <col min="9476" max="9476" width="8.21875" style="64" customWidth="1"/>
    <col min="9477" max="9477" width="7.21875" style="64" customWidth="1"/>
    <col min="9478" max="9478" width="9.44140625" style="64" customWidth="1"/>
    <col min="9479" max="9479" width="19.77734375" style="64" customWidth="1"/>
    <col min="9480" max="9729" width="9.21875" style="64"/>
    <col min="9730" max="9730" width="7.77734375" style="64" customWidth="1"/>
    <col min="9731" max="9731" width="41.21875" style="64" customWidth="1"/>
    <col min="9732" max="9732" width="8.21875" style="64" customWidth="1"/>
    <col min="9733" max="9733" width="7.21875" style="64" customWidth="1"/>
    <col min="9734" max="9734" width="9.44140625" style="64" customWidth="1"/>
    <col min="9735" max="9735" width="19.77734375" style="64" customWidth="1"/>
    <col min="9736" max="9985" width="9.21875" style="64"/>
    <col min="9986" max="9986" width="7.77734375" style="64" customWidth="1"/>
    <col min="9987" max="9987" width="41.21875" style="64" customWidth="1"/>
    <col min="9988" max="9988" width="8.21875" style="64" customWidth="1"/>
    <col min="9989" max="9989" width="7.21875" style="64" customWidth="1"/>
    <col min="9990" max="9990" width="9.44140625" style="64" customWidth="1"/>
    <col min="9991" max="9991" width="19.77734375" style="64" customWidth="1"/>
    <col min="9992" max="10241" width="9.21875" style="64"/>
    <col min="10242" max="10242" width="7.77734375" style="64" customWidth="1"/>
    <col min="10243" max="10243" width="41.21875" style="64" customWidth="1"/>
    <col min="10244" max="10244" width="8.21875" style="64" customWidth="1"/>
    <col min="10245" max="10245" width="7.21875" style="64" customWidth="1"/>
    <col min="10246" max="10246" width="9.44140625" style="64" customWidth="1"/>
    <col min="10247" max="10247" width="19.77734375" style="64" customWidth="1"/>
    <col min="10248" max="10497" width="9.21875" style="64"/>
    <col min="10498" max="10498" width="7.77734375" style="64" customWidth="1"/>
    <col min="10499" max="10499" width="41.21875" style="64" customWidth="1"/>
    <col min="10500" max="10500" width="8.21875" style="64" customWidth="1"/>
    <col min="10501" max="10501" width="7.21875" style="64" customWidth="1"/>
    <col min="10502" max="10502" width="9.44140625" style="64" customWidth="1"/>
    <col min="10503" max="10503" width="19.77734375" style="64" customWidth="1"/>
    <col min="10504" max="10753" width="9.21875" style="64"/>
    <col min="10754" max="10754" width="7.77734375" style="64" customWidth="1"/>
    <col min="10755" max="10755" width="41.21875" style="64" customWidth="1"/>
    <col min="10756" max="10756" width="8.21875" style="64" customWidth="1"/>
    <col min="10757" max="10757" width="7.21875" style="64" customWidth="1"/>
    <col min="10758" max="10758" width="9.44140625" style="64" customWidth="1"/>
    <col min="10759" max="10759" width="19.77734375" style="64" customWidth="1"/>
    <col min="10760" max="11009" width="9.21875" style="64"/>
    <col min="11010" max="11010" width="7.77734375" style="64" customWidth="1"/>
    <col min="11011" max="11011" width="41.21875" style="64" customWidth="1"/>
    <col min="11012" max="11012" width="8.21875" style="64" customWidth="1"/>
    <col min="11013" max="11013" width="7.21875" style="64" customWidth="1"/>
    <col min="11014" max="11014" width="9.44140625" style="64" customWidth="1"/>
    <col min="11015" max="11015" width="19.77734375" style="64" customWidth="1"/>
    <col min="11016" max="11265" width="9.21875" style="64"/>
    <col min="11266" max="11266" width="7.77734375" style="64" customWidth="1"/>
    <col min="11267" max="11267" width="41.21875" style="64" customWidth="1"/>
    <col min="11268" max="11268" width="8.21875" style="64" customWidth="1"/>
    <col min="11269" max="11269" width="7.21875" style="64" customWidth="1"/>
    <col min="11270" max="11270" width="9.44140625" style="64" customWidth="1"/>
    <col min="11271" max="11271" width="19.77734375" style="64" customWidth="1"/>
    <col min="11272" max="11521" width="9.21875" style="64"/>
    <col min="11522" max="11522" width="7.77734375" style="64" customWidth="1"/>
    <col min="11523" max="11523" width="41.21875" style="64" customWidth="1"/>
    <col min="11524" max="11524" width="8.21875" style="64" customWidth="1"/>
    <col min="11525" max="11525" width="7.21875" style="64" customWidth="1"/>
    <col min="11526" max="11526" width="9.44140625" style="64" customWidth="1"/>
    <col min="11527" max="11527" width="19.77734375" style="64" customWidth="1"/>
    <col min="11528" max="11777" width="9.21875" style="64"/>
    <col min="11778" max="11778" width="7.77734375" style="64" customWidth="1"/>
    <col min="11779" max="11779" width="41.21875" style="64" customWidth="1"/>
    <col min="11780" max="11780" width="8.21875" style="64" customWidth="1"/>
    <col min="11781" max="11781" width="7.21875" style="64" customWidth="1"/>
    <col min="11782" max="11782" width="9.44140625" style="64" customWidth="1"/>
    <col min="11783" max="11783" width="19.77734375" style="64" customWidth="1"/>
    <col min="11784" max="12033" width="9.21875" style="64"/>
    <col min="12034" max="12034" width="7.77734375" style="64" customWidth="1"/>
    <col min="12035" max="12035" width="41.21875" style="64" customWidth="1"/>
    <col min="12036" max="12036" width="8.21875" style="64" customWidth="1"/>
    <col min="12037" max="12037" width="7.21875" style="64" customWidth="1"/>
    <col min="12038" max="12038" width="9.44140625" style="64" customWidth="1"/>
    <col min="12039" max="12039" width="19.77734375" style="64" customWidth="1"/>
    <col min="12040" max="12289" width="9.21875" style="64"/>
    <col min="12290" max="12290" width="7.77734375" style="64" customWidth="1"/>
    <col min="12291" max="12291" width="41.21875" style="64" customWidth="1"/>
    <col min="12292" max="12292" width="8.21875" style="64" customWidth="1"/>
    <col min="12293" max="12293" width="7.21875" style="64" customWidth="1"/>
    <col min="12294" max="12294" width="9.44140625" style="64" customWidth="1"/>
    <col min="12295" max="12295" width="19.77734375" style="64" customWidth="1"/>
    <col min="12296" max="12545" width="9.21875" style="64"/>
    <col min="12546" max="12546" width="7.77734375" style="64" customWidth="1"/>
    <col min="12547" max="12547" width="41.21875" style="64" customWidth="1"/>
    <col min="12548" max="12548" width="8.21875" style="64" customWidth="1"/>
    <col min="12549" max="12549" width="7.21875" style="64" customWidth="1"/>
    <col min="12550" max="12550" width="9.44140625" style="64" customWidth="1"/>
    <col min="12551" max="12551" width="19.77734375" style="64" customWidth="1"/>
    <col min="12552" max="12801" width="9.21875" style="64"/>
    <col min="12802" max="12802" width="7.77734375" style="64" customWidth="1"/>
    <col min="12803" max="12803" width="41.21875" style="64" customWidth="1"/>
    <col min="12804" max="12804" width="8.21875" style="64" customWidth="1"/>
    <col min="12805" max="12805" width="7.21875" style="64" customWidth="1"/>
    <col min="12806" max="12806" width="9.44140625" style="64" customWidth="1"/>
    <col min="12807" max="12807" width="19.77734375" style="64" customWidth="1"/>
    <col min="12808" max="13057" width="9.21875" style="64"/>
    <col min="13058" max="13058" width="7.77734375" style="64" customWidth="1"/>
    <col min="13059" max="13059" width="41.21875" style="64" customWidth="1"/>
    <col min="13060" max="13060" width="8.21875" style="64" customWidth="1"/>
    <col min="13061" max="13061" width="7.21875" style="64" customWidth="1"/>
    <col min="13062" max="13062" width="9.44140625" style="64" customWidth="1"/>
    <col min="13063" max="13063" width="19.77734375" style="64" customWidth="1"/>
    <col min="13064" max="13313" width="9.21875" style="64"/>
    <col min="13314" max="13314" width="7.77734375" style="64" customWidth="1"/>
    <col min="13315" max="13315" width="41.21875" style="64" customWidth="1"/>
    <col min="13316" max="13316" width="8.21875" style="64" customWidth="1"/>
    <col min="13317" max="13317" width="7.21875" style="64" customWidth="1"/>
    <col min="13318" max="13318" width="9.44140625" style="64" customWidth="1"/>
    <col min="13319" max="13319" width="19.77734375" style="64" customWidth="1"/>
    <col min="13320" max="13569" width="9.21875" style="64"/>
    <col min="13570" max="13570" width="7.77734375" style="64" customWidth="1"/>
    <col min="13571" max="13571" width="41.21875" style="64" customWidth="1"/>
    <col min="13572" max="13572" width="8.21875" style="64" customWidth="1"/>
    <col min="13573" max="13573" width="7.21875" style="64" customWidth="1"/>
    <col min="13574" max="13574" width="9.44140625" style="64" customWidth="1"/>
    <col min="13575" max="13575" width="19.77734375" style="64" customWidth="1"/>
    <col min="13576" max="13825" width="9.21875" style="64"/>
    <col min="13826" max="13826" width="7.77734375" style="64" customWidth="1"/>
    <col min="13827" max="13827" width="41.21875" style="64" customWidth="1"/>
    <col min="13828" max="13828" width="8.21875" style="64" customWidth="1"/>
    <col min="13829" max="13829" width="7.21875" style="64" customWidth="1"/>
    <col min="13830" max="13830" width="9.44140625" style="64" customWidth="1"/>
    <col min="13831" max="13831" width="19.77734375" style="64" customWidth="1"/>
    <col min="13832" max="14081" width="9.21875" style="64"/>
    <col min="14082" max="14082" width="7.77734375" style="64" customWidth="1"/>
    <col min="14083" max="14083" width="41.21875" style="64" customWidth="1"/>
    <col min="14084" max="14084" width="8.21875" style="64" customWidth="1"/>
    <col min="14085" max="14085" width="7.21875" style="64" customWidth="1"/>
    <col min="14086" max="14086" width="9.44140625" style="64" customWidth="1"/>
    <col min="14087" max="14087" width="19.77734375" style="64" customWidth="1"/>
    <col min="14088" max="14337" width="9.21875" style="64"/>
    <col min="14338" max="14338" width="7.77734375" style="64" customWidth="1"/>
    <col min="14339" max="14339" width="41.21875" style="64" customWidth="1"/>
    <col min="14340" max="14340" width="8.21875" style="64" customWidth="1"/>
    <col min="14341" max="14341" width="7.21875" style="64" customWidth="1"/>
    <col min="14342" max="14342" width="9.44140625" style="64" customWidth="1"/>
    <col min="14343" max="14343" width="19.77734375" style="64" customWidth="1"/>
    <col min="14344" max="14593" width="9.21875" style="64"/>
    <col min="14594" max="14594" width="7.77734375" style="64" customWidth="1"/>
    <col min="14595" max="14595" width="41.21875" style="64" customWidth="1"/>
    <col min="14596" max="14596" width="8.21875" style="64" customWidth="1"/>
    <col min="14597" max="14597" width="7.21875" style="64" customWidth="1"/>
    <col min="14598" max="14598" width="9.44140625" style="64" customWidth="1"/>
    <col min="14599" max="14599" width="19.77734375" style="64" customWidth="1"/>
    <col min="14600" max="14849" width="9.21875" style="64"/>
    <col min="14850" max="14850" width="7.77734375" style="64" customWidth="1"/>
    <col min="14851" max="14851" width="41.21875" style="64" customWidth="1"/>
    <col min="14852" max="14852" width="8.21875" style="64" customWidth="1"/>
    <col min="14853" max="14853" width="7.21875" style="64" customWidth="1"/>
    <col min="14854" max="14854" width="9.44140625" style="64" customWidth="1"/>
    <col min="14855" max="14855" width="19.77734375" style="64" customWidth="1"/>
    <col min="14856" max="15105" width="9.21875" style="64"/>
    <col min="15106" max="15106" width="7.77734375" style="64" customWidth="1"/>
    <col min="15107" max="15107" width="41.21875" style="64" customWidth="1"/>
    <col min="15108" max="15108" width="8.21875" style="64" customWidth="1"/>
    <col min="15109" max="15109" width="7.21875" style="64" customWidth="1"/>
    <col min="15110" max="15110" width="9.44140625" style="64" customWidth="1"/>
    <col min="15111" max="15111" width="19.77734375" style="64" customWidth="1"/>
    <col min="15112" max="15361" width="9.21875" style="64"/>
    <col min="15362" max="15362" width="7.77734375" style="64" customWidth="1"/>
    <col min="15363" max="15363" width="41.21875" style="64" customWidth="1"/>
    <col min="15364" max="15364" width="8.21875" style="64" customWidth="1"/>
    <col min="15365" max="15365" width="7.21875" style="64" customWidth="1"/>
    <col min="15366" max="15366" width="9.44140625" style="64" customWidth="1"/>
    <col min="15367" max="15367" width="19.77734375" style="64" customWidth="1"/>
    <col min="15368" max="15617" width="9.21875" style="64"/>
    <col min="15618" max="15618" width="7.77734375" style="64" customWidth="1"/>
    <col min="15619" max="15619" width="41.21875" style="64" customWidth="1"/>
    <col min="15620" max="15620" width="8.21875" style="64" customWidth="1"/>
    <col min="15621" max="15621" width="7.21875" style="64" customWidth="1"/>
    <col min="15622" max="15622" width="9.44140625" style="64" customWidth="1"/>
    <col min="15623" max="15623" width="19.77734375" style="64" customWidth="1"/>
    <col min="15624" max="15873" width="9.21875" style="64"/>
    <col min="15874" max="15874" width="7.77734375" style="64" customWidth="1"/>
    <col min="15875" max="15875" width="41.21875" style="64" customWidth="1"/>
    <col min="15876" max="15876" width="8.21875" style="64" customWidth="1"/>
    <col min="15877" max="15877" width="7.21875" style="64" customWidth="1"/>
    <col min="15878" max="15878" width="9.44140625" style="64" customWidth="1"/>
    <col min="15879" max="15879" width="19.77734375" style="64" customWidth="1"/>
    <col min="15880" max="16129" width="9.21875" style="64"/>
    <col min="16130" max="16130" width="7.77734375" style="64" customWidth="1"/>
    <col min="16131" max="16131" width="41.21875" style="64" customWidth="1"/>
    <col min="16132" max="16132" width="8.21875" style="64" customWidth="1"/>
    <col min="16133" max="16133" width="7.21875" style="64" customWidth="1"/>
    <col min="16134" max="16134" width="9.44140625" style="64" customWidth="1"/>
    <col min="16135" max="16135" width="19.77734375" style="64" customWidth="1"/>
    <col min="16136" max="16384" width="9.21875" style="64"/>
  </cols>
  <sheetData>
    <row r="1" spans="1:68" s="59" customFormat="1" ht="25.5" customHeight="1">
      <c r="A1" s="660" t="s">
        <v>261</v>
      </c>
      <c r="B1" s="661"/>
      <c r="C1" s="661"/>
      <c r="D1" s="661"/>
      <c r="E1" s="661"/>
      <c r="F1" s="661"/>
      <c r="G1" s="661"/>
      <c r="H1" s="662"/>
      <c r="I1" s="96"/>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row>
    <row r="2" spans="1:68" s="59" customFormat="1" ht="16.5" customHeight="1">
      <c r="A2" s="554" t="s">
        <v>88</v>
      </c>
      <c r="B2" s="555"/>
      <c r="C2" s="555"/>
      <c r="D2" s="555"/>
      <c r="E2" s="555"/>
      <c r="F2" s="555"/>
      <c r="G2" s="555"/>
      <c r="H2" s="556"/>
      <c r="I2" s="102"/>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row>
    <row r="3" spans="1:68" s="59" customFormat="1" ht="20.25" customHeight="1">
      <c r="A3" s="663" t="s">
        <v>834</v>
      </c>
      <c r="B3" s="664"/>
      <c r="C3" s="664"/>
      <c r="D3" s="664"/>
      <c r="E3" s="664"/>
      <c r="F3" s="664"/>
      <c r="G3" s="664"/>
      <c r="H3" s="665"/>
      <c r="I3" s="97"/>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row>
    <row r="4" spans="1:68">
      <c r="A4" s="463"/>
      <c r="B4" s="102"/>
      <c r="C4" s="102"/>
      <c r="D4" s="102"/>
      <c r="E4" s="102"/>
      <c r="F4" s="102"/>
      <c r="G4" s="102"/>
      <c r="H4" s="408"/>
    </row>
    <row r="5" spans="1:68" ht="16.95" customHeight="1">
      <c r="A5" s="381" t="s">
        <v>225</v>
      </c>
      <c r="B5" s="102"/>
      <c r="C5" s="102"/>
      <c r="D5" s="102"/>
      <c r="E5" s="102"/>
      <c r="F5" s="102"/>
      <c r="G5" s="102"/>
      <c r="H5" s="408"/>
    </row>
    <row r="6" spans="1:68" ht="40.950000000000003" customHeight="1">
      <c r="A6" s="628" t="s">
        <v>942</v>
      </c>
      <c r="B6" s="629"/>
      <c r="C6" s="629"/>
      <c r="D6" s="629"/>
      <c r="E6" s="629"/>
      <c r="F6" s="629"/>
      <c r="G6" s="629"/>
      <c r="H6" s="630"/>
      <c r="I6" s="178"/>
    </row>
    <row r="7" spans="1:68" ht="22.2" customHeight="1">
      <c r="A7" s="461" t="s">
        <v>873</v>
      </c>
      <c r="B7" s="464"/>
      <c r="C7" s="464"/>
      <c r="D7" s="464"/>
      <c r="E7" s="464"/>
      <c r="F7" s="464"/>
      <c r="G7" s="464"/>
      <c r="H7" s="408"/>
    </row>
    <row r="8" spans="1:68" ht="24.6" customHeight="1" thickBot="1">
      <c r="A8" s="461" t="s">
        <v>137</v>
      </c>
      <c r="B8" s="464"/>
      <c r="C8" s="464"/>
      <c r="D8" s="464"/>
      <c r="E8" s="464"/>
      <c r="F8" s="464"/>
      <c r="G8" s="464"/>
      <c r="H8" s="408"/>
    </row>
    <row r="9" spans="1:68" s="197" customFormat="1" ht="15.6">
      <c r="A9" s="666" t="s">
        <v>138</v>
      </c>
      <c r="B9" s="668" t="s">
        <v>2</v>
      </c>
      <c r="C9" s="670" t="s">
        <v>4</v>
      </c>
      <c r="D9" s="670" t="s">
        <v>139</v>
      </c>
      <c r="E9" s="668" t="s">
        <v>140</v>
      </c>
      <c r="F9" s="668"/>
      <c r="G9" s="668"/>
      <c r="H9" s="674" t="s">
        <v>81</v>
      </c>
    </row>
    <row r="10" spans="1:68" s="197" customFormat="1" ht="31.8" thickBot="1">
      <c r="A10" s="667"/>
      <c r="B10" s="669"/>
      <c r="C10" s="671"/>
      <c r="D10" s="671"/>
      <c r="E10" s="288" t="s">
        <v>121</v>
      </c>
      <c r="F10" s="289" t="s">
        <v>933</v>
      </c>
      <c r="G10" s="289" t="s">
        <v>934</v>
      </c>
      <c r="H10" s="675"/>
    </row>
    <row r="11" spans="1:68" s="197" customFormat="1" ht="15.6">
      <c r="A11" s="198"/>
      <c r="B11" s="199">
        <v>1</v>
      </c>
      <c r="C11" s="200">
        <v>2</v>
      </c>
      <c r="D11" s="200">
        <v>3</v>
      </c>
      <c r="E11" s="199">
        <v>4</v>
      </c>
      <c r="F11" s="199"/>
      <c r="G11" s="200">
        <v>5</v>
      </c>
      <c r="H11" s="201"/>
    </row>
    <row r="12" spans="1:68" s="207" customFormat="1" ht="52.2" customHeight="1">
      <c r="A12" s="202">
        <v>1</v>
      </c>
      <c r="B12" s="203" t="s">
        <v>882</v>
      </c>
      <c r="C12" s="204" t="s">
        <v>141</v>
      </c>
      <c r="D12" s="204">
        <v>5</v>
      </c>
      <c r="E12" s="256"/>
      <c r="F12" s="251"/>
      <c r="G12" s="205"/>
      <c r="H12" s="206"/>
    </row>
    <row r="13" spans="1:68" s="255" customFormat="1" ht="42" customHeight="1">
      <c r="A13" s="233"/>
      <c r="B13" s="252" t="s">
        <v>262</v>
      </c>
      <c r="C13" s="672"/>
      <c r="D13" s="672"/>
      <c r="E13" s="672"/>
      <c r="F13" s="290"/>
      <c r="G13" s="253"/>
      <c r="H13" s="254"/>
    </row>
    <row r="14" spans="1:68" s="197" customFormat="1" ht="36.6" customHeight="1" thickBot="1">
      <c r="A14" s="263"/>
      <c r="B14" s="673" t="s">
        <v>874</v>
      </c>
      <c r="C14" s="673"/>
      <c r="D14" s="673"/>
      <c r="E14" s="673"/>
      <c r="F14" s="291"/>
      <c r="G14" s="264"/>
      <c r="H14" s="265"/>
    </row>
    <row r="15" spans="1:68" ht="13.8">
      <c r="A15" s="465"/>
      <c r="B15" s="89"/>
      <c r="C15" s="89"/>
      <c r="D15" s="89"/>
      <c r="E15" s="90"/>
      <c r="F15" s="90"/>
      <c r="G15" s="90"/>
      <c r="H15" s="466"/>
      <c r="I15" s="91"/>
      <c r="J15" s="91"/>
    </row>
    <row r="16" spans="1:68" ht="14.4" thickBot="1">
      <c r="A16" s="467"/>
      <c r="B16" s="468"/>
      <c r="C16" s="468"/>
      <c r="D16" s="468"/>
      <c r="E16" s="469"/>
      <c r="F16" s="469"/>
      <c r="G16" s="469"/>
      <c r="H16" s="470"/>
      <c r="I16" s="91"/>
      <c r="J16" s="91"/>
    </row>
    <row r="17" spans="1:10" ht="13.8" hidden="1">
      <c r="A17" s="92" t="s">
        <v>115</v>
      </c>
      <c r="B17" s="61" t="s">
        <v>112</v>
      </c>
      <c r="C17" s="62"/>
      <c r="D17" s="62"/>
      <c r="E17" s="63"/>
      <c r="F17" s="63"/>
      <c r="G17" s="79" t="s">
        <v>122</v>
      </c>
      <c r="H17" s="78"/>
      <c r="J17" s="91"/>
    </row>
    <row r="18" spans="1:10" ht="13.8" hidden="1">
      <c r="A18" s="92" t="s">
        <v>115</v>
      </c>
      <c r="B18" s="61" t="s">
        <v>114</v>
      </c>
      <c r="C18" s="80"/>
      <c r="D18" s="65"/>
      <c r="E18" s="66" t="s">
        <v>115</v>
      </c>
      <c r="F18" s="66"/>
      <c r="G18" s="623"/>
      <c r="H18" s="623"/>
      <c r="I18" s="623"/>
      <c r="J18" s="91"/>
    </row>
    <row r="19" spans="1:10" ht="13.8" hidden="1">
      <c r="A19" s="92" t="s">
        <v>115</v>
      </c>
      <c r="B19" s="67" t="s">
        <v>116</v>
      </c>
      <c r="C19" s="68"/>
      <c r="D19" s="68"/>
      <c r="E19" s="66" t="s">
        <v>115</v>
      </c>
      <c r="F19" s="66"/>
      <c r="G19" s="624"/>
      <c r="H19" s="624"/>
      <c r="I19" s="624"/>
      <c r="J19" s="91"/>
    </row>
    <row r="20" spans="1:10" ht="13.8" hidden="1">
      <c r="A20" s="92"/>
      <c r="B20" s="67" t="s">
        <v>117</v>
      </c>
      <c r="C20" s="69"/>
      <c r="D20" s="69"/>
      <c r="E20" s="66" t="s">
        <v>115</v>
      </c>
      <c r="F20" s="66"/>
      <c r="G20" s="624"/>
      <c r="H20" s="624"/>
      <c r="I20" s="624"/>
      <c r="J20" s="91"/>
    </row>
    <row r="21" spans="1:10" ht="13.8" hidden="1">
      <c r="A21" s="92"/>
      <c r="B21" s="24" t="s">
        <v>118</v>
      </c>
      <c r="C21" s="69"/>
      <c r="D21" s="69"/>
      <c r="E21" s="70" t="s">
        <v>115</v>
      </c>
      <c r="F21" s="70"/>
      <c r="G21" s="620"/>
      <c r="H21" s="620"/>
      <c r="I21" s="620"/>
      <c r="J21" s="91"/>
    </row>
  </sheetData>
  <mergeCells count="16">
    <mergeCell ref="A1:H1"/>
    <mergeCell ref="A2:H2"/>
    <mergeCell ref="A3:H3"/>
    <mergeCell ref="G21:I21"/>
    <mergeCell ref="A9:A10"/>
    <mergeCell ref="B9:B10"/>
    <mergeCell ref="C9:C10"/>
    <mergeCell ref="D9:D10"/>
    <mergeCell ref="E9:G9"/>
    <mergeCell ref="C13:E13"/>
    <mergeCell ref="B14:E14"/>
    <mergeCell ref="G18:I18"/>
    <mergeCell ref="G19:I19"/>
    <mergeCell ref="G20:I20"/>
    <mergeCell ref="H9:H10"/>
    <mergeCell ref="A6:H6"/>
  </mergeCells>
  <printOptions horizontalCentered="1"/>
  <pageMargins left="0.25" right="0.25" top="0.75" bottom="0.75" header="0.3" footer="0.3"/>
  <pageSetup paperSize="9" scale="95" orientation="landscape" horizontalDpi="300" verticalDpi="300" r:id="rId1"/>
  <headerFooter>
    <oddHeader>&amp;LKohalpur Nepalgunj 132 kV Transmission Line Project&amp;RSchedule No. 4B(d)</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L35"/>
  <sheetViews>
    <sheetView view="pageBreakPreview" topLeftCell="A11" zoomScale="80" zoomScaleNormal="90" zoomScaleSheetLayoutView="80" workbookViewId="0">
      <selection activeCell="I25" sqref="I25"/>
    </sheetView>
  </sheetViews>
  <sheetFormatPr defaultColWidth="11.44140625" defaultRowHeight="15.6"/>
  <cols>
    <col min="1" max="1" width="8.5546875" style="93" customWidth="1"/>
    <col min="2" max="2" width="82.21875" style="83" customWidth="1"/>
    <col min="3" max="3" width="18.88671875" style="81" customWidth="1"/>
    <col min="4" max="4" width="25" style="81" customWidth="1"/>
    <col min="5" max="5" width="19.44140625" customWidth="1"/>
    <col min="6" max="6" width="20.44140625" style="81" customWidth="1"/>
    <col min="7" max="250" width="11.44140625" style="81"/>
    <col min="251" max="251" width="8.5546875" style="81" customWidth="1"/>
    <col min="252" max="252" width="47.21875" style="81" customWidth="1"/>
    <col min="253" max="253" width="14.77734375" style="81" customWidth="1"/>
    <col min="254" max="254" width="16.77734375" style="81" customWidth="1"/>
    <col min="255" max="255" width="18.21875" style="81" customWidth="1"/>
    <col min="256" max="256" width="17.21875" style="81" customWidth="1"/>
    <col min="257" max="257" width="15.44140625" style="81" bestFit="1" customWidth="1"/>
    <col min="258" max="258" width="14.5546875" style="81" customWidth="1"/>
    <col min="259" max="259" width="17.77734375" style="81" customWidth="1"/>
    <col min="260" max="260" width="18.77734375" style="81" customWidth="1"/>
    <col min="261" max="506" width="11.44140625" style="81"/>
    <col min="507" max="507" width="8.5546875" style="81" customWidth="1"/>
    <col min="508" max="508" width="47.21875" style="81" customWidth="1"/>
    <col min="509" max="509" width="14.77734375" style="81" customWidth="1"/>
    <col min="510" max="510" width="16.77734375" style="81" customWidth="1"/>
    <col min="511" max="511" width="18.21875" style="81" customWidth="1"/>
    <col min="512" max="512" width="17.21875" style="81" customWidth="1"/>
    <col min="513" max="513" width="15.44140625" style="81" bestFit="1" customWidth="1"/>
    <col min="514" max="514" width="14.5546875" style="81" customWidth="1"/>
    <col min="515" max="515" width="17.77734375" style="81" customWidth="1"/>
    <col min="516" max="516" width="18.77734375" style="81" customWidth="1"/>
    <col min="517" max="762" width="11.44140625" style="81"/>
    <col min="763" max="763" width="8.5546875" style="81" customWidth="1"/>
    <col min="764" max="764" width="47.21875" style="81" customWidth="1"/>
    <col min="765" max="765" width="14.77734375" style="81" customWidth="1"/>
    <col min="766" max="766" width="16.77734375" style="81" customWidth="1"/>
    <col min="767" max="767" width="18.21875" style="81" customWidth="1"/>
    <col min="768" max="768" width="17.21875" style="81" customWidth="1"/>
    <col min="769" max="769" width="15.44140625" style="81" bestFit="1" customWidth="1"/>
    <col min="770" max="770" width="14.5546875" style="81" customWidth="1"/>
    <col min="771" max="771" width="17.77734375" style="81" customWidth="1"/>
    <col min="772" max="772" width="18.77734375" style="81" customWidth="1"/>
    <col min="773" max="1018" width="11.44140625" style="81"/>
    <col min="1019" max="1019" width="8.5546875" style="81" customWidth="1"/>
    <col min="1020" max="1020" width="47.21875" style="81" customWidth="1"/>
    <col min="1021" max="1021" width="14.77734375" style="81" customWidth="1"/>
    <col min="1022" max="1022" width="16.77734375" style="81" customWidth="1"/>
    <col min="1023" max="1023" width="18.21875" style="81" customWidth="1"/>
    <col min="1024" max="1024" width="17.21875" style="81" customWidth="1"/>
    <col min="1025" max="1025" width="15.44140625" style="81" bestFit="1" customWidth="1"/>
    <col min="1026" max="1026" width="14.5546875" style="81" customWidth="1"/>
    <col min="1027" max="1027" width="17.77734375" style="81" customWidth="1"/>
    <col min="1028" max="1028" width="18.77734375" style="81" customWidth="1"/>
    <col min="1029" max="1274" width="11.44140625" style="81"/>
    <col min="1275" max="1275" width="8.5546875" style="81" customWidth="1"/>
    <col min="1276" max="1276" width="47.21875" style="81" customWidth="1"/>
    <col min="1277" max="1277" width="14.77734375" style="81" customWidth="1"/>
    <col min="1278" max="1278" width="16.77734375" style="81" customWidth="1"/>
    <col min="1279" max="1279" width="18.21875" style="81" customWidth="1"/>
    <col min="1280" max="1280" width="17.21875" style="81" customWidth="1"/>
    <col min="1281" max="1281" width="15.44140625" style="81" bestFit="1" customWidth="1"/>
    <col min="1282" max="1282" width="14.5546875" style="81" customWidth="1"/>
    <col min="1283" max="1283" width="17.77734375" style="81" customWidth="1"/>
    <col min="1284" max="1284" width="18.77734375" style="81" customWidth="1"/>
    <col min="1285" max="1530" width="11.44140625" style="81"/>
    <col min="1531" max="1531" width="8.5546875" style="81" customWidth="1"/>
    <col min="1532" max="1532" width="47.21875" style="81" customWidth="1"/>
    <col min="1533" max="1533" width="14.77734375" style="81" customWidth="1"/>
    <col min="1534" max="1534" width="16.77734375" style="81" customWidth="1"/>
    <col min="1535" max="1535" width="18.21875" style="81" customWidth="1"/>
    <col min="1536" max="1536" width="17.21875" style="81" customWidth="1"/>
    <col min="1537" max="1537" width="15.44140625" style="81" bestFit="1" customWidth="1"/>
    <col min="1538" max="1538" width="14.5546875" style="81" customWidth="1"/>
    <col min="1539" max="1539" width="17.77734375" style="81" customWidth="1"/>
    <col min="1540" max="1540" width="18.77734375" style="81" customWidth="1"/>
    <col min="1541" max="1786" width="11.44140625" style="81"/>
    <col min="1787" max="1787" width="8.5546875" style="81" customWidth="1"/>
    <col min="1788" max="1788" width="47.21875" style="81" customWidth="1"/>
    <col min="1789" max="1789" width="14.77734375" style="81" customWidth="1"/>
    <col min="1790" max="1790" width="16.77734375" style="81" customWidth="1"/>
    <col min="1791" max="1791" width="18.21875" style="81" customWidth="1"/>
    <col min="1792" max="1792" width="17.21875" style="81" customWidth="1"/>
    <col min="1793" max="1793" width="15.44140625" style="81" bestFit="1" customWidth="1"/>
    <col min="1794" max="1794" width="14.5546875" style="81" customWidth="1"/>
    <col min="1795" max="1795" width="17.77734375" style="81" customWidth="1"/>
    <col min="1796" max="1796" width="18.77734375" style="81" customWidth="1"/>
    <col min="1797" max="2042" width="11.44140625" style="81"/>
    <col min="2043" max="2043" width="8.5546875" style="81" customWidth="1"/>
    <col min="2044" max="2044" width="47.21875" style="81" customWidth="1"/>
    <col min="2045" max="2045" width="14.77734375" style="81" customWidth="1"/>
    <col min="2046" max="2046" width="16.77734375" style="81" customWidth="1"/>
    <col min="2047" max="2047" width="18.21875" style="81" customWidth="1"/>
    <col min="2048" max="2048" width="17.21875" style="81" customWidth="1"/>
    <col min="2049" max="2049" width="15.44140625" style="81" bestFit="1" customWidth="1"/>
    <col min="2050" max="2050" width="14.5546875" style="81" customWidth="1"/>
    <col min="2051" max="2051" width="17.77734375" style="81" customWidth="1"/>
    <col min="2052" max="2052" width="18.77734375" style="81" customWidth="1"/>
    <col min="2053" max="2298" width="11.44140625" style="81"/>
    <col min="2299" max="2299" width="8.5546875" style="81" customWidth="1"/>
    <col min="2300" max="2300" width="47.21875" style="81" customWidth="1"/>
    <col min="2301" max="2301" width="14.77734375" style="81" customWidth="1"/>
    <col min="2302" max="2302" width="16.77734375" style="81" customWidth="1"/>
    <col min="2303" max="2303" width="18.21875" style="81" customWidth="1"/>
    <col min="2304" max="2304" width="17.21875" style="81" customWidth="1"/>
    <col min="2305" max="2305" width="15.44140625" style="81" bestFit="1" customWidth="1"/>
    <col min="2306" max="2306" width="14.5546875" style="81" customWidth="1"/>
    <col min="2307" max="2307" width="17.77734375" style="81" customWidth="1"/>
    <col min="2308" max="2308" width="18.77734375" style="81" customWidth="1"/>
    <col min="2309" max="2554" width="11.44140625" style="81"/>
    <col min="2555" max="2555" width="8.5546875" style="81" customWidth="1"/>
    <col min="2556" max="2556" width="47.21875" style="81" customWidth="1"/>
    <col min="2557" max="2557" width="14.77734375" style="81" customWidth="1"/>
    <col min="2558" max="2558" width="16.77734375" style="81" customWidth="1"/>
    <col min="2559" max="2559" width="18.21875" style="81" customWidth="1"/>
    <col min="2560" max="2560" width="17.21875" style="81" customWidth="1"/>
    <col min="2561" max="2561" width="15.44140625" style="81" bestFit="1" customWidth="1"/>
    <col min="2562" max="2562" width="14.5546875" style="81" customWidth="1"/>
    <col min="2563" max="2563" width="17.77734375" style="81" customWidth="1"/>
    <col min="2564" max="2564" width="18.77734375" style="81" customWidth="1"/>
    <col min="2565" max="2810" width="11.44140625" style="81"/>
    <col min="2811" max="2811" width="8.5546875" style="81" customWidth="1"/>
    <col min="2812" max="2812" width="47.21875" style="81" customWidth="1"/>
    <col min="2813" max="2813" width="14.77734375" style="81" customWidth="1"/>
    <col min="2814" max="2814" width="16.77734375" style="81" customWidth="1"/>
    <col min="2815" max="2815" width="18.21875" style="81" customWidth="1"/>
    <col min="2816" max="2816" width="17.21875" style="81" customWidth="1"/>
    <col min="2817" max="2817" width="15.44140625" style="81" bestFit="1" customWidth="1"/>
    <col min="2818" max="2818" width="14.5546875" style="81" customWidth="1"/>
    <col min="2819" max="2819" width="17.77734375" style="81" customWidth="1"/>
    <col min="2820" max="2820" width="18.77734375" style="81" customWidth="1"/>
    <col min="2821" max="3066" width="11.44140625" style="81"/>
    <col min="3067" max="3067" width="8.5546875" style="81" customWidth="1"/>
    <col min="3068" max="3068" width="47.21875" style="81" customWidth="1"/>
    <col min="3069" max="3069" width="14.77734375" style="81" customWidth="1"/>
    <col min="3070" max="3070" width="16.77734375" style="81" customWidth="1"/>
    <col min="3071" max="3071" width="18.21875" style="81" customWidth="1"/>
    <col min="3072" max="3072" width="17.21875" style="81" customWidth="1"/>
    <col min="3073" max="3073" width="15.44140625" style="81" bestFit="1" customWidth="1"/>
    <col min="3074" max="3074" width="14.5546875" style="81" customWidth="1"/>
    <col min="3075" max="3075" width="17.77734375" style="81" customWidth="1"/>
    <col min="3076" max="3076" width="18.77734375" style="81" customWidth="1"/>
    <col min="3077" max="3322" width="11.44140625" style="81"/>
    <col min="3323" max="3323" width="8.5546875" style="81" customWidth="1"/>
    <col min="3324" max="3324" width="47.21875" style="81" customWidth="1"/>
    <col min="3325" max="3325" width="14.77734375" style="81" customWidth="1"/>
    <col min="3326" max="3326" width="16.77734375" style="81" customWidth="1"/>
    <col min="3327" max="3327" width="18.21875" style="81" customWidth="1"/>
    <col min="3328" max="3328" width="17.21875" style="81" customWidth="1"/>
    <col min="3329" max="3329" width="15.44140625" style="81" bestFit="1" customWidth="1"/>
    <col min="3330" max="3330" width="14.5546875" style="81" customWidth="1"/>
    <col min="3331" max="3331" width="17.77734375" style="81" customWidth="1"/>
    <col min="3332" max="3332" width="18.77734375" style="81" customWidth="1"/>
    <col min="3333" max="3578" width="11.44140625" style="81"/>
    <col min="3579" max="3579" width="8.5546875" style="81" customWidth="1"/>
    <col min="3580" max="3580" width="47.21875" style="81" customWidth="1"/>
    <col min="3581" max="3581" width="14.77734375" style="81" customWidth="1"/>
    <col min="3582" max="3582" width="16.77734375" style="81" customWidth="1"/>
    <col min="3583" max="3583" width="18.21875" style="81" customWidth="1"/>
    <col min="3584" max="3584" width="17.21875" style="81" customWidth="1"/>
    <col min="3585" max="3585" width="15.44140625" style="81" bestFit="1" customWidth="1"/>
    <col min="3586" max="3586" width="14.5546875" style="81" customWidth="1"/>
    <col min="3587" max="3587" width="17.77734375" style="81" customWidth="1"/>
    <col min="3588" max="3588" width="18.77734375" style="81" customWidth="1"/>
    <col min="3589" max="3834" width="11.44140625" style="81"/>
    <col min="3835" max="3835" width="8.5546875" style="81" customWidth="1"/>
    <col min="3836" max="3836" width="47.21875" style="81" customWidth="1"/>
    <col min="3837" max="3837" width="14.77734375" style="81" customWidth="1"/>
    <col min="3838" max="3838" width="16.77734375" style="81" customWidth="1"/>
    <col min="3839" max="3839" width="18.21875" style="81" customWidth="1"/>
    <col min="3840" max="3840" width="17.21875" style="81" customWidth="1"/>
    <col min="3841" max="3841" width="15.44140625" style="81" bestFit="1" customWidth="1"/>
    <col min="3842" max="3842" width="14.5546875" style="81" customWidth="1"/>
    <col min="3843" max="3843" width="17.77734375" style="81" customWidth="1"/>
    <col min="3844" max="3844" width="18.77734375" style="81" customWidth="1"/>
    <col min="3845" max="4090" width="11.44140625" style="81"/>
    <col min="4091" max="4091" width="8.5546875" style="81" customWidth="1"/>
    <col min="4092" max="4092" width="47.21875" style="81" customWidth="1"/>
    <col min="4093" max="4093" width="14.77734375" style="81" customWidth="1"/>
    <col min="4094" max="4094" width="16.77734375" style="81" customWidth="1"/>
    <col min="4095" max="4095" width="18.21875" style="81" customWidth="1"/>
    <col min="4096" max="4096" width="17.21875" style="81" customWidth="1"/>
    <col min="4097" max="4097" width="15.44140625" style="81" bestFit="1" customWidth="1"/>
    <col min="4098" max="4098" width="14.5546875" style="81" customWidth="1"/>
    <col min="4099" max="4099" width="17.77734375" style="81" customWidth="1"/>
    <col min="4100" max="4100" width="18.77734375" style="81" customWidth="1"/>
    <col min="4101" max="4346" width="11.44140625" style="81"/>
    <col min="4347" max="4347" width="8.5546875" style="81" customWidth="1"/>
    <col min="4348" max="4348" width="47.21875" style="81" customWidth="1"/>
    <col min="4349" max="4349" width="14.77734375" style="81" customWidth="1"/>
    <col min="4350" max="4350" width="16.77734375" style="81" customWidth="1"/>
    <col min="4351" max="4351" width="18.21875" style="81" customWidth="1"/>
    <col min="4352" max="4352" width="17.21875" style="81" customWidth="1"/>
    <col min="4353" max="4353" width="15.44140625" style="81" bestFit="1" customWidth="1"/>
    <col min="4354" max="4354" width="14.5546875" style="81" customWidth="1"/>
    <col min="4355" max="4355" width="17.77734375" style="81" customWidth="1"/>
    <col min="4356" max="4356" width="18.77734375" style="81" customWidth="1"/>
    <col min="4357" max="4602" width="11.44140625" style="81"/>
    <col min="4603" max="4603" width="8.5546875" style="81" customWidth="1"/>
    <col min="4604" max="4604" width="47.21875" style="81" customWidth="1"/>
    <col min="4605" max="4605" width="14.77734375" style="81" customWidth="1"/>
    <col min="4606" max="4606" width="16.77734375" style="81" customWidth="1"/>
    <col min="4607" max="4607" width="18.21875" style="81" customWidth="1"/>
    <col min="4608" max="4608" width="17.21875" style="81" customWidth="1"/>
    <col min="4609" max="4609" width="15.44140625" style="81" bestFit="1" customWidth="1"/>
    <col min="4610" max="4610" width="14.5546875" style="81" customWidth="1"/>
    <col min="4611" max="4611" width="17.77734375" style="81" customWidth="1"/>
    <col min="4612" max="4612" width="18.77734375" style="81" customWidth="1"/>
    <col min="4613" max="4858" width="11.44140625" style="81"/>
    <col min="4859" max="4859" width="8.5546875" style="81" customWidth="1"/>
    <col min="4860" max="4860" width="47.21875" style="81" customWidth="1"/>
    <col min="4861" max="4861" width="14.77734375" style="81" customWidth="1"/>
    <col min="4862" max="4862" width="16.77734375" style="81" customWidth="1"/>
    <col min="4863" max="4863" width="18.21875" style="81" customWidth="1"/>
    <col min="4864" max="4864" width="17.21875" style="81" customWidth="1"/>
    <col min="4865" max="4865" width="15.44140625" style="81" bestFit="1" customWidth="1"/>
    <col min="4866" max="4866" width="14.5546875" style="81" customWidth="1"/>
    <col min="4867" max="4867" width="17.77734375" style="81" customWidth="1"/>
    <col min="4868" max="4868" width="18.77734375" style="81" customWidth="1"/>
    <col min="4869" max="5114" width="11.44140625" style="81"/>
    <col min="5115" max="5115" width="8.5546875" style="81" customWidth="1"/>
    <col min="5116" max="5116" width="47.21875" style="81" customWidth="1"/>
    <col min="5117" max="5117" width="14.77734375" style="81" customWidth="1"/>
    <col min="5118" max="5118" width="16.77734375" style="81" customWidth="1"/>
    <col min="5119" max="5119" width="18.21875" style="81" customWidth="1"/>
    <col min="5120" max="5120" width="17.21875" style="81" customWidth="1"/>
    <col min="5121" max="5121" width="15.44140625" style="81" bestFit="1" customWidth="1"/>
    <col min="5122" max="5122" width="14.5546875" style="81" customWidth="1"/>
    <col min="5123" max="5123" width="17.77734375" style="81" customWidth="1"/>
    <col min="5124" max="5124" width="18.77734375" style="81" customWidth="1"/>
    <col min="5125" max="5370" width="11.44140625" style="81"/>
    <col min="5371" max="5371" width="8.5546875" style="81" customWidth="1"/>
    <col min="5372" max="5372" width="47.21875" style="81" customWidth="1"/>
    <col min="5373" max="5373" width="14.77734375" style="81" customWidth="1"/>
    <col min="5374" max="5374" width="16.77734375" style="81" customWidth="1"/>
    <col min="5375" max="5375" width="18.21875" style="81" customWidth="1"/>
    <col min="5376" max="5376" width="17.21875" style="81" customWidth="1"/>
    <col min="5377" max="5377" width="15.44140625" style="81" bestFit="1" customWidth="1"/>
    <col min="5378" max="5378" width="14.5546875" style="81" customWidth="1"/>
    <col min="5379" max="5379" width="17.77734375" style="81" customWidth="1"/>
    <col min="5380" max="5380" width="18.77734375" style="81" customWidth="1"/>
    <col min="5381" max="5626" width="11.44140625" style="81"/>
    <col min="5627" max="5627" width="8.5546875" style="81" customWidth="1"/>
    <col min="5628" max="5628" width="47.21875" style="81" customWidth="1"/>
    <col min="5629" max="5629" width="14.77734375" style="81" customWidth="1"/>
    <col min="5630" max="5630" width="16.77734375" style="81" customWidth="1"/>
    <col min="5631" max="5631" width="18.21875" style="81" customWidth="1"/>
    <col min="5632" max="5632" width="17.21875" style="81" customWidth="1"/>
    <col min="5633" max="5633" width="15.44140625" style="81" bestFit="1" customWidth="1"/>
    <col min="5634" max="5634" width="14.5546875" style="81" customWidth="1"/>
    <col min="5635" max="5635" width="17.77734375" style="81" customWidth="1"/>
    <col min="5636" max="5636" width="18.77734375" style="81" customWidth="1"/>
    <col min="5637" max="5882" width="11.44140625" style="81"/>
    <col min="5883" max="5883" width="8.5546875" style="81" customWidth="1"/>
    <col min="5884" max="5884" width="47.21875" style="81" customWidth="1"/>
    <col min="5885" max="5885" width="14.77734375" style="81" customWidth="1"/>
    <col min="5886" max="5886" width="16.77734375" style="81" customWidth="1"/>
    <col min="5887" max="5887" width="18.21875" style="81" customWidth="1"/>
    <col min="5888" max="5888" width="17.21875" style="81" customWidth="1"/>
    <col min="5889" max="5889" width="15.44140625" style="81" bestFit="1" customWidth="1"/>
    <col min="5890" max="5890" width="14.5546875" style="81" customWidth="1"/>
    <col min="5891" max="5891" width="17.77734375" style="81" customWidth="1"/>
    <col min="5892" max="5892" width="18.77734375" style="81" customWidth="1"/>
    <col min="5893" max="6138" width="11.44140625" style="81"/>
    <col min="6139" max="6139" width="8.5546875" style="81" customWidth="1"/>
    <col min="6140" max="6140" width="47.21875" style="81" customWidth="1"/>
    <col min="6141" max="6141" width="14.77734375" style="81" customWidth="1"/>
    <col min="6142" max="6142" width="16.77734375" style="81" customWidth="1"/>
    <col min="6143" max="6143" width="18.21875" style="81" customWidth="1"/>
    <col min="6144" max="6144" width="17.21875" style="81" customWidth="1"/>
    <col min="6145" max="6145" width="15.44140625" style="81" bestFit="1" customWidth="1"/>
    <col min="6146" max="6146" width="14.5546875" style="81" customWidth="1"/>
    <col min="6147" max="6147" width="17.77734375" style="81" customWidth="1"/>
    <col min="6148" max="6148" width="18.77734375" style="81" customWidth="1"/>
    <col min="6149" max="6394" width="11.44140625" style="81"/>
    <col min="6395" max="6395" width="8.5546875" style="81" customWidth="1"/>
    <col min="6396" max="6396" width="47.21875" style="81" customWidth="1"/>
    <col min="6397" max="6397" width="14.77734375" style="81" customWidth="1"/>
    <col min="6398" max="6398" width="16.77734375" style="81" customWidth="1"/>
    <col min="6399" max="6399" width="18.21875" style="81" customWidth="1"/>
    <col min="6400" max="6400" width="17.21875" style="81" customWidth="1"/>
    <col min="6401" max="6401" width="15.44140625" style="81" bestFit="1" customWidth="1"/>
    <col min="6402" max="6402" width="14.5546875" style="81" customWidth="1"/>
    <col min="6403" max="6403" width="17.77734375" style="81" customWidth="1"/>
    <col min="6404" max="6404" width="18.77734375" style="81" customWidth="1"/>
    <col min="6405" max="6650" width="11.44140625" style="81"/>
    <col min="6651" max="6651" width="8.5546875" style="81" customWidth="1"/>
    <col min="6652" max="6652" width="47.21875" style="81" customWidth="1"/>
    <col min="6653" max="6653" width="14.77734375" style="81" customWidth="1"/>
    <col min="6654" max="6654" width="16.77734375" style="81" customWidth="1"/>
    <col min="6655" max="6655" width="18.21875" style="81" customWidth="1"/>
    <col min="6656" max="6656" width="17.21875" style="81" customWidth="1"/>
    <col min="6657" max="6657" width="15.44140625" style="81" bestFit="1" customWidth="1"/>
    <col min="6658" max="6658" width="14.5546875" style="81" customWidth="1"/>
    <col min="6659" max="6659" width="17.77734375" style="81" customWidth="1"/>
    <col min="6660" max="6660" width="18.77734375" style="81" customWidth="1"/>
    <col min="6661" max="6906" width="11.44140625" style="81"/>
    <col min="6907" max="6907" width="8.5546875" style="81" customWidth="1"/>
    <col min="6908" max="6908" width="47.21875" style="81" customWidth="1"/>
    <col min="6909" max="6909" width="14.77734375" style="81" customWidth="1"/>
    <col min="6910" max="6910" width="16.77734375" style="81" customWidth="1"/>
    <col min="6911" max="6911" width="18.21875" style="81" customWidth="1"/>
    <col min="6912" max="6912" width="17.21875" style="81" customWidth="1"/>
    <col min="6913" max="6913" width="15.44140625" style="81" bestFit="1" customWidth="1"/>
    <col min="6914" max="6914" width="14.5546875" style="81" customWidth="1"/>
    <col min="6915" max="6915" width="17.77734375" style="81" customWidth="1"/>
    <col min="6916" max="6916" width="18.77734375" style="81" customWidth="1"/>
    <col min="6917" max="7162" width="11.44140625" style="81"/>
    <col min="7163" max="7163" width="8.5546875" style="81" customWidth="1"/>
    <col min="7164" max="7164" width="47.21875" style="81" customWidth="1"/>
    <col min="7165" max="7165" width="14.77734375" style="81" customWidth="1"/>
    <col min="7166" max="7166" width="16.77734375" style="81" customWidth="1"/>
    <col min="7167" max="7167" width="18.21875" style="81" customWidth="1"/>
    <col min="7168" max="7168" width="17.21875" style="81" customWidth="1"/>
    <col min="7169" max="7169" width="15.44140625" style="81" bestFit="1" customWidth="1"/>
    <col min="7170" max="7170" width="14.5546875" style="81" customWidth="1"/>
    <col min="7171" max="7171" width="17.77734375" style="81" customWidth="1"/>
    <col min="7172" max="7172" width="18.77734375" style="81" customWidth="1"/>
    <col min="7173" max="7418" width="11.44140625" style="81"/>
    <col min="7419" max="7419" width="8.5546875" style="81" customWidth="1"/>
    <col min="7420" max="7420" width="47.21875" style="81" customWidth="1"/>
    <col min="7421" max="7421" width="14.77734375" style="81" customWidth="1"/>
    <col min="7422" max="7422" width="16.77734375" style="81" customWidth="1"/>
    <col min="7423" max="7423" width="18.21875" style="81" customWidth="1"/>
    <col min="7424" max="7424" width="17.21875" style="81" customWidth="1"/>
    <col min="7425" max="7425" width="15.44140625" style="81" bestFit="1" customWidth="1"/>
    <col min="7426" max="7426" width="14.5546875" style="81" customWidth="1"/>
    <col min="7427" max="7427" width="17.77734375" style="81" customWidth="1"/>
    <col min="7428" max="7428" width="18.77734375" style="81" customWidth="1"/>
    <col min="7429" max="7674" width="11.44140625" style="81"/>
    <col min="7675" max="7675" width="8.5546875" style="81" customWidth="1"/>
    <col min="7676" max="7676" width="47.21875" style="81" customWidth="1"/>
    <col min="7677" max="7677" width="14.77734375" style="81" customWidth="1"/>
    <col min="7678" max="7678" width="16.77734375" style="81" customWidth="1"/>
    <col min="7679" max="7679" width="18.21875" style="81" customWidth="1"/>
    <col min="7680" max="7680" width="17.21875" style="81" customWidth="1"/>
    <col min="7681" max="7681" width="15.44140625" style="81" bestFit="1" customWidth="1"/>
    <col min="7682" max="7682" width="14.5546875" style="81" customWidth="1"/>
    <col min="7683" max="7683" width="17.77734375" style="81" customWidth="1"/>
    <col min="7684" max="7684" width="18.77734375" style="81" customWidth="1"/>
    <col min="7685" max="7930" width="11.44140625" style="81"/>
    <col min="7931" max="7931" width="8.5546875" style="81" customWidth="1"/>
    <col min="7932" max="7932" width="47.21875" style="81" customWidth="1"/>
    <col min="7933" max="7933" width="14.77734375" style="81" customWidth="1"/>
    <col min="7934" max="7934" width="16.77734375" style="81" customWidth="1"/>
    <col min="7935" max="7935" width="18.21875" style="81" customWidth="1"/>
    <col min="7936" max="7936" width="17.21875" style="81" customWidth="1"/>
    <col min="7937" max="7937" width="15.44140625" style="81" bestFit="1" customWidth="1"/>
    <col min="7938" max="7938" width="14.5546875" style="81" customWidth="1"/>
    <col min="7939" max="7939" width="17.77734375" style="81" customWidth="1"/>
    <col min="7940" max="7940" width="18.77734375" style="81" customWidth="1"/>
    <col min="7941" max="8186" width="11.44140625" style="81"/>
    <col min="8187" max="8187" width="8.5546875" style="81" customWidth="1"/>
    <col min="8188" max="8188" width="47.21875" style="81" customWidth="1"/>
    <col min="8189" max="8189" width="14.77734375" style="81" customWidth="1"/>
    <col min="8190" max="8190" width="16.77734375" style="81" customWidth="1"/>
    <col min="8191" max="8191" width="18.21875" style="81" customWidth="1"/>
    <col min="8192" max="8192" width="17.21875" style="81" customWidth="1"/>
    <col min="8193" max="8193" width="15.44140625" style="81" bestFit="1" customWidth="1"/>
    <col min="8194" max="8194" width="14.5546875" style="81" customWidth="1"/>
    <col min="8195" max="8195" width="17.77734375" style="81" customWidth="1"/>
    <col min="8196" max="8196" width="18.77734375" style="81" customWidth="1"/>
    <col min="8197" max="8442" width="11.44140625" style="81"/>
    <col min="8443" max="8443" width="8.5546875" style="81" customWidth="1"/>
    <col min="8444" max="8444" width="47.21875" style="81" customWidth="1"/>
    <col min="8445" max="8445" width="14.77734375" style="81" customWidth="1"/>
    <col min="8446" max="8446" width="16.77734375" style="81" customWidth="1"/>
    <col min="8447" max="8447" width="18.21875" style="81" customWidth="1"/>
    <col min="8448" max="8448" width="17.21875" style="81" customWidth="1"/>
    <col min="8449" max="8449" width="15.44140625" style="81" bestFit="1" customWidth="1"/>
    <col min="8450" max="8450" width="14.5546875" style="81" customWidth="1"/>
    <col min="8451" max="8451" width="17.77734375" style="81" customWidth="1"/>
    <col min="8452" max="8452" width="18.77734375" style="81" customWidth="1"/>
    <col min="8453" max="8698" width="11.44140625" style="81"/>
    <col min="8699" max="8699" width="8.5546875" style="81" customWidth="1"/>
    <col min="8700" max="8700" width="47.21875" style="81" customWidth="1"/>
    <col min="8701" max="8701" width="14.77734375" style="81" customWidth="1"/>
    <col min="8702" max="8702" width="16.77734375" style="81" customWidth="1"/>
    <col min="8703" max="8703" width="18.21875" style="81" customWidth="1"/>
    <col min="8704" max="8704" width="17.21875" style="81" customWidth="1"/>
    <col min="8705" max="8705" width="15.44140625" style="81" bestFit="1" customWidth="1"/>
    <col min="8706" max="8706" width="14.5546875" style="81" customWidth="1"/>
    <col min="8707" max="8707" width="17.77734375" style="81" customWidth="1"/>
    <col min="8708" max="8708" width="18.77734375" style="81" customWidth="1"/>
    <col min="8709" max="8954" width="11.44140625" style="81"/>
    <col min="8955" max="8955" width="8.5546875" style="81" customWidth="1"/>
    <col min="8956" max="8956" width="47.21875" style="81" customWidth="1"/>
    <col min="8957" max="8957" width="14.77734375" style="81" customWidth="1"/>
    <col min="8958" max="8958" width="16.77734375" style="81" customWidth="1"/>
    <col min="8959" max="8959" width="18.21875" style="81" customWidth="1"/>
    <col min="8960" max="8960" width="17.21875" style="81" customWidth="1"/>
    <col min="8961" max="8961" width="15.44140625" style="81" bestFit="1" customWidth="1"/>
    <col min="8962" max="8962" width="14.5546875" style="81" customWidth="1"/>
    <col min="8963" max="8963" width="17.77734375" style="81" customWidth="1"/>
    <col min="8964" max="8964" width="18.77734375" style="81" customWidth="1"/>
    <col min="8965" max="9210" width="11.44140625" style="81"/>
    <col min="9211" max="9211" width="8.5546875" style="81" customWidth="1"/>
    <col min="9212" max="9212" width="47.21875" style="81" customWidth="1"/>
    <col min="9213" max="9213" width="14.77734375" style="81" customWidth="1"/>
    <col min="9214" max="9214" width="16.77734375" style="81" customWidth="1"/>
    <col min="9215" max="9215" width="18.21875" style="81" customWidth="1"/>
    <col min="9216" max="9216" width="17.21875" style="81" customWidth="1"/>
    <col min="9217" max="9217" width="15.44140625" style="81" bestFit="1" customWidth="1"/>
    <col min="9218" max="9218" width="14.5546875" style="81" customWidth="1"/>
    <col min="9219" max="9219" width="17.77734375" style="81" customWidth="1"/>
    <col min="9220" max="9220" width="18.77734375" style="81" customWidth="1"/>
    <col min="9221" max="9466" width="11.44140625" style="81"/>
    <col min="9467" max="9467" width="8.5546875" style="81" customWidth="1"/>
    <col min="9468" max="9468" width="47.21875" style="81" customWidth="1"/>
    <col min="9469" max="9469" width="14.77734375" style="81" customWidth="1"/>
    <col min="9470" max="9470" width="16.77734375" style="81" customWidth="1"/>
    <col min="9471" max="9471" width="18.21875" style="81" customWidth="1"/>
    <col min="9472" max="9472" width="17.21875" style="81" customWidth="1"/>
    <col min="9473" max="9473" width="15.44140625" style="81" bestFit="1" customWidth="1"/>
    <col min="9474" max="9474" width="14.5546875" style="81" customWidth="1"/>
    <col min="9475" max="9475" width="17.77734375" style="81" customWidth="1"/>
    <col min="9476" max="9476" width="18.77734375" style="81" customWidth="1"/>
    <col min="9477" max="9722" width="11.44140625" style="81"/>
    <col min="9723" max="9723" width="8.5546875" style="81" customWidth="1"/>
    <col min="9724" max="9724" width="47.21875" style="81" customWidth="1"/>
    <col min="9725" max="9725" width="14.77734375" style="81" customWidth="1"/>
    <col min="9726" max="9726" width="16.77734375" style="81" customWidth="1"/>
    <col min="9727" max="9727" width="18.21875" style="81" customWidth="1"/>
    <col min="9728" max="9728" width="17.21875" style="81" customWidth="1"/>
    <col min="9729" max="9729" width="15.44140625" style="81" bestFit="1" customWidth="1"/>
    <col min="9730" max="9730" width="14.5546875" style="81" customWidth="1"/>
    <col min="9731" max="9731" width="17.77734375" style="81" customWidth="1"/>
    <col min="9732" max="9732" width="18.77734375" style="81" customWidth="1"/>
    <col min="9733" max="9978" width="11.44140625" style="81"/>
    <col min="9979" max="9979" width="8.5546875" style="81" customWidth="1"/>
    <col min="9980" max="9980" width="47.21875" style="81" customWidth="1"/>
    <col min="9981" max="9981" width="14.77734375" style="81" customWidth="1"/>
    <col min="9982" max="9982" width="16.77734375" style="81" customWidth="1"/>
    <col min="9983" max="9983" width="18.21875" style="81" customWidth="1"/>
    <col min="9984" max="9984" width="17.21875" style="81" customWidth="1"/>
    <col min="9985" max="9985" width="15.44140625" style="81" bestFit="1" customWidth="1"/>
    <col min="9986" max="9986" width="14.5546875" style="81" customWidth="1"/>
    <col min="9987" max="9987" width="17.77734375" style="81" customWidth="1"/>
    <col min="9988" max="9988" width="18.77734375" style="81" customWidth="1"/>
    <col min="9989" max="10234" width="11.44140625" style="81"/>
    <col min="10235" max="10235" width="8.5546875" style="81" customWidth="1"/>
    <col min="10236" max="10236" width="47.21875" style="81" customWidth="1"/>
    <col min="10237" max="10237" width="14.77734375" style="81" customWidth="1"/>
    <col min="10238" max="10238" width="16.77734375" style="81" customWidth="1"/>
    <col min="10239" max="10239" width="18.21875" style="81" customWidth="1"/>
    <col min="10240" max="10240" width="17.21875" style="81" customWidth="1"/>
    <col min="10241" max="10241" width="15.44140625" style="81" bestFit="1" customWidth="1"/>
    <col min="10242" max="10242" width="14.5546875" style="81" customWidth="1"/>
    <col min="10243" max="10243" width="17.77734375" style="81" customWidth="1"/>
    <col min="10244" max="10244" width="18.77734375" style="81" customWidth="1"/>
    <col min="10245" max="10490" width="11.44140625" style="81"/>
    <col min="10491" max="10491" width="8.5546875" style="81" customWidth="1"/>
    <col min="10492" max="10492" width="47.21875" style="81" customWidth="1"/>
    <col min="10493" max="10493" width="14.77734375" style="81" customWidth="1"/>
    <col min="10494" max="10494" width="16.77734375" style="81" customWidth="1"/>
    <col min="10495" max="10495" width="18.21875" style="81" customWidth="1"/>
    <col min="10496" max="10496" width="17.21875" style="81" customWidth="1"/>
    <col min="10497" max="10497" width="15.44140625" style="81" bestFit="1" customWidth="1"/>
    <col min="10498" max="10498" width="14.5546875" style="81" customWidth="1"/>
    <col min="10499" max="10499" width="17.77734375" style="81" customWidth="1"/>
    <col min="10500" max="10500" width="18.77734375" style="81" customWidth="1"/>
    <col min="10501" max="10746" width="11.44140625" style="81"/>
    <col min="10747" max="10747" width="8.5546875" style="81" customWidth="1"/>
    <col min="10748" max="10748" width="47.21875" style="81" customWidth="1"/>
    <col min="10749" max="10749" width="14.77734375" style="81" customWidth="1"/>
    <col min="10750" max="10750" width="16.77734375" style="81" customWidth="1"/>
    <col min="10751" max="10751" width="18.21875" style="81" customWidth="1"/>
    <col min="10752" max="10752" width="17.21875" style="81" customWidth="1"/>
    <col min="10753" max="10753" width="15.44140625" style="81" bestFit="1" customWidth="1"/>
    <col min="10754" max="10754" width="14.5546875" style="81" customWidth="1"/>
    <col min="10755" max="10755" width="17.77734375" style="81" customWidth="1"/>
    <col min="10756" max="10756" width="18.77734375" style="81" customWidth="1"/>
    <col min="10757" max="11002" width="11.44140625" style="81"/>
    <col min="11003" max="11003" width="8.5546875" style="81" customWidth="1"/>
    <col min="11004" max="11004" width="47.21875" style="81" customWidth="1"/>
    <col min="11005" max="11005" width="14.77734375" style="81" customWidth="1"/>
    <col min="11006" max="11006" width="16.77734375" style="81" customWidth="1"/>
    <col min="11007" max="11007" width="18.21875" style="81" customWidth="1"/>
    <col min="11008" max="11008" width="17.21875" style="81" customWidth="1"/>
    <col min="11009" max="11009" width="15.44140625" style="81" bestFit="1" customWidth="1"/>
    <col min="11010" max="11010" width="14.5546875" style="81" customWidth="1"/>
    <col min="11011" max="11011" width="17.77734375" style="81" customWidth="1"/>
    <col min="11012" max="11012" width="18.77734375" style="81" customWidth="1"/>
    <col min="11013" max="11258" width="11.44140625" style="81"/>
    <col min="11259" max="11259" width="8.5546875" style="81" customWidth="1"/>
    <col min="11260" max="11260" width="47.21875" style="81" customWidth="1"/>
    <col min="11261" max="11261" width="14.77734375" style="81" customWidth="1"/>
    <col min="11262" max="11262" width="16.77734375" style="81" customWidth="1"/>
    <col min="11263" max="11263" width="18.21875" style="81" customWidth="1"/>
    <col min="11264" max="11264" width="17.21875" style="81" customWidth="1"/>
    <col min="11265" max="11265" width="15.44140625" style="81" bestFit="1" customWidth="1"/>
    <col min="11266" max="11266" width="14.5546875" style="81" customWidth="1"/>
    <col min="11267" max="11267" width="17.77734375" style="81" customWidth="1"/>
    <col min="11268" max="11268" width="18.77734375" style="81" customWidth="1"/>
    <col min="11269" max="11514" width="11.44140625" style="81"/>
    <col min="11515" max="11515" width="8.5546875" style="81" customWidth="1"/>
    <col min="11516" max="11516" width="47.21875" style="81" customWidth="1"/>
    <col min="11517" max="11517" width="14.77734375" style="81" customWidth="1"/>
    <col min="11518" max="11518" width="16.77734375" style="81" customWidth="1"/>
    <col min="11519" max="11519" width="18.21875" style="81" customWidth="1"/>
    <col min="11520" max="11520" width="17.21875" style="81" customWidth="1"/>
    <col min="11521" max="11521" width="15.44140625" style="81" bestFit="1" customWidth="1"/>
    <col min="11522" max="11522" width="14.5546875" style="81" customWidth="1"/>
    <col min="11523" max="11523" width="17.77734375" style="81" customWidth="1"/>
    <col min="11524" max="11524" width="18.77734375" style="81" customWidth="1"/>
    <col min="11525" max="11770" width="11.44140625" style="81"/>
    <col min="11771" max="11771" width="8.5546875" style="81" customWidth="1"/>
    <col min="11772" max="11772" width="47.21875" style="81" customWidth="1"/>
    <col min="11773" max="11773" width="14.77734375" style="81" customWidth="1"/>
    <col min="11774" max="11774" width="16.77734375" style="81" customWidth="1"/>
    <col min="11775" max="11775" width="18.21875" style="81" customWidth="1"/>
    <col min="11776" max="11776" width="17.21875" style="81" customWidth="1"/>
    <col min="11777" max="11777" width="15.44140625" style="81" bestFit="1" customWidth="1"/>
    <col min="11778" max="11778" width="14.5546875" style="81" customWidth="1"/>
    <col min="11779" max="11779" width="17.77734375" style="81" customWidth="1"/>
    <col min="11780" max="11780" width="18.77734375" style="81" customWidth="1"/>
    <col min="11781" max="12026" width="11.44140625" style="81"/>
    <col min="12027" max="12027" width="8.5546875" style="81" customWidth="1"/>
    <col min="12028" max="12028" width="47.21875" style="81" customWidth="1"/>
    <col min="12029" max="12029" width="14.77734375" style="81" customWidth="1"/>
    <col min="12030" max="12030" width="16.77734375" style="81" customWidth="1"/>
    <col min="12031" max="12031" width="18.21875" style="81" customWidth="1"/>
    <col min="12032" max="12032" width="17.21875" style="81" customWidth="1"/>
    <col min="12033" max="12033" width="15.44140625" style="81" bestFit="1" customWidth="1"/>
    <col min="12034" max="12034" width="14.5546875" style="81" customWidth="1"/>
    <col min="12035" max="12035" width="17.77734375" style="81" customWidth="1"/>
    <col min="12036" max="12036" width="18.77734375" style="81" customWidth="1"/>
    <col min="12037" max="12282" width="11.44140625" style="81"/>
    <col min="12283" max="12283" width="8.5546875" style="81" customWidth="1"/>
    <col min="12284" max="12284" width="47.21875" style="81" customWidth="1"/>
    <col min="12285" max="12285" width="14.77734375" style="81" customWidth="1"/>
    <col min="12286" max="12286" width="16.77734375" style="81" customWidth="1"/>
    <col min="12287" max="12287" width="18.21875" style="81" customWidth="1"/>
    <col min="12288" max="12288" width="17.21875" style="81" customWidth="1"/>
    <col min="12289" max="12289" width="15.44140625" style="81" bestFit="1" customWidth="1"/>
    <col min="12290" max="12290" width="14.5546875" style="81" customWidth="1"/>
    <col min="12291" max="12291" width="17.77734375" style="81" customWidth="1"/>
    <col min="12292" max="12292" width="18.77734375" style="81" customWidth="1"/>
    <col min="12293" max="12538" width="11.44140625" style="81"/>
    <col min="12539" max="12539" width="8.5546875" style="81" customWidth="1"/>
    <col min="12540" max="12540" width="47.21875" style="81" customWidth="1"/>
    <col min="12541" max="12541" width="14.77734375" style="81" customWidth="1"/>
    <col min="12542" max="12542" width="16.77734375" style="81" customWidth="1"/>
    <col min="12543" max="12543" width="18.21875" style="81" customWidth="1"/>
    <col min="12544" max="12544" width="17.21875" style="81" customWidth="1"/>
    <col min="12545" max="12545" width="15.44140625" style="81" bestFit="1" customWidth="1"/>
    <col min="12546" max="12546" width="14.5546875" style="81" customWidth="1"/>
    <col min="12547" max="12547" width="17.77734375" style="81" customWidth="1"/>
    <col min="12548" max="12548" width="18.77734375" style="81" customWidth="1"/>
    <col min="12549" max="12794" width="11.44140625" style="81"/>
    <col min="12795" max="12795" width="8.5546875" style="81" customWidth="1"/>
    <col min="12796" max="12796" width="47.21875" style="81" customWidth="1"/>
    <col min="12797" max="12797" width="14.77734375" style="81" customWidth="1"/>
    <col min="12798" max="12798" width="16.77734375" style="81" customWidth="1"/>
    <col min="12799" max="12799" width="18.21875" style="81" customWidth="1"/>
    <col min="12800" max="12800" width="17.21875" style="81" customWidth="1"/>
    <col min="12801" max="12801" width="15.44140625" style="81" bestFit="1" customWidth="1"/>
    <col min="12802" max="12802" width="14.5546875" style="81" customWidth="1"/>
    <col min="12803" max="12803" width="17.77734375" style="81" customWidth="1"/>
    <col min="12804" max="12804" width="18.77734375" style="81" customWidth="1"/>
    <col min="12805" max="13050" width="11.44140625" style="81"/>
    <col min="13051" max="13051" width="8.5546875" style="81" customWidth="1"/>
    <col min="13052" max="13052" width="47.21875" style="81" customWidth="1"/>
    <col min="13053" max="13053" width="14.77734375" style="81" customWidth="1"/>
    <col min="13054" max="13054" width="16.77734375" style="81" customWidth="1"/>
    <col min="13055" max="13055" width="18.21875" style="81" customWidth="1"/>
    <col min="13056" max="13056" width="17.21875" style="81" customWidth="1"/>
    <col min="13057" max="13057" width="15.44140625" style="81" bestFit="1" customWidth="1"/>
    <col min="13058" max="13058" width="14.5546875" style="81" customWidth="1"/>
    <col min="13059" max="13059" width="17.77734375" style="81" customWidth="1"/>
    <col min="13060" max="13060" width="18.77734375" style="81" customWidth="1"/>
    <col min="13061" max="13306" width="11.44140625" style="81"/>
    <col min="13307" max="13307" width="8.5546875" style="81" customWidth="1"/>
    <col min="13308" max="13308" width="47.21875" style="81" customWidth="1"/>
    <col min="13309" max="13309" width="14.77734375" style="81" customWidth="1"/>
    <col min="13310" max="13310" width="16.77734375" style="81" customWidth="1"/>
    <col min="13311" max="13311" width="18.21875" style="81" customWidth="1"/>
    <col min="13312" max="13312" width="17.21875" style="81" customWidth="1"/>
    <col min="13313" max="13313" width="15.44140625" style="81" bestFit="1" customWidth="1"/>
    <col min="13314" max="13314" width="14.5546875" style="81" customWidth="1"/>
    <col min="13315" max="13315" width="17.77734375" style="81" customWidth="1"/>
    <col min="13316" max="13316" width="18.77734375" style="81" customWidth="1"/>
    <col min="13317" max="13562" width="11.44140625" style="81"/>
    <col min="13563" max="13563" width="8.5546875" style="81" customWidth="1"/>
    <col min="13564" max="13564" width="47.21875" style="81" customWidth="1"/>
    <col min="13565" max="13565" width="14.77734375" style="81" customWidth="1"/>
    <col min="13566" max="13566" width="16.77734375" style="81" customWidth="1"/>
    <col min="13567" max="13567" width="18.21875" style="81" customWidth="1"/>
    <col min="13568" max="13568" width="17.21875" style="81" customWidth="1"/>
    <col min="13569" max="13569" width="15.44140625" style="81" bestFit="1" customWidth="1"/>
    <col min="13570" max="13570" width="14.5546875" style="81" customWidth="1"/>
    <col min="13571" max="13571" width="17.77734375" style="81" customWidth="1"/>
    <col min="13572" max="13572" width="18.77734375" style="81" customWidth="1"/>
    <col min="13573" max="13818" width="11.44140625" style="81"/>
    <col min="13819" max="13819" width="8.5546875" style="81" customWidth="1"/>
    <col min="13820" max="13820" width="47.21875" style="81" customWidth="1"/>
    <col min="13821" max="13821" width="14.77734375" style="81" customWidth="1"/>
    <col min="13822" max="13822" width="16.77734375" style="81" customWidth="1"/>
    <col min="13823" max="13823" width="18.21875" style="81" customWidth="1"/>
    <col min="13824" max="13824" width="17.21875" style="81" customWidth="1"/>
    <col min="13825" max="13825" width="15.44140625" style="81" bestFit="1" customWidth="1"/>
    <col min="13826" max="13826" width="14.5546875" style="81" customWidth="1"/>
    <col min="13827" max="13827" width="17.77734375" style="81" customWidth="1"/>
    <col min="13828" max="13828" width="18.77734375" style="81" customWidth="1"/>
    <col min="13829" max="14074" width="11.44140625" style="81"/>
    <col min="14075" max="14075" width="8.5546875" style="81" customWidth="1"/>
    <col min="14076" max="14076" width="47.21875" style="81" customWidth="1"/>
    <col min="14077" max="14077" width="14.77734375" style="81" customWidth="1"/>
    <col min="14078" max="14078" width="16.77734375" style="81" customWidth="1"/>
    <col min="14079" max="14079" width="18.21875" style="81" customWidth="1"/>
    <col min="14080" max="14080" width="17.21875" style="81" customWidth="1"/>
    <col min="14081" max="14081" width="15.44140625" style="81" bestFit="1" customWidth="1"/>
    <col min="14082" max="14082" width="14.5546875" style="81" customWidth="1"/>
    <col min="14083" max="14083" width="17.77734375" style="81" customWidth="1"/>
    <col min="14084" max="14084" width="18.77734375" style="81" customWidth="1"/>
    <col min="14085" max="14330" width="11.44140625" style="81"/>
    <col min="14331" max="14331" width="8.5546875" style="81" customWidth="1"/>
    <col min="14332" max="14332" width="47.21875" style="81" customWidth="1"/>
    <col min="14333" max="14333" width="14.77734375" style="81" customWidth="1"/>
    <col min="14334" max="14334" width="16.77734375" style="81" customWidth="1"/>
    <col min="14335" max="14335" width="18.21875" style="81" customWidth="1"/>
    <col min="14336" max="14336" width="17.21875" style="81" customWidth="1"/>
    <col min="14337" max="14337" width="15.44140625" style="81" bestFit="1" customWidth="1"/>
    <col min="14338" max="14338" width="14.5546875" style="81" customWidth="1"/>
    <col min="14339" max="14339" width="17.77734375" style="81" customWidth="1"/>
    <col min="14340" max="14340" width="18.77734375" style="81" customWidth="1"/>
    <col min="14341" max="14586" width="11.44140625" style="81"/>
    <col min="14587" max="14587" width="8.5546875" style="81" customWidth="1"/>
    <col min="14588" max="14588" width="47.21875" style="81" customWidth="1"/>
    <col min="14589" max="14589" width="14.77734375" style="81" customWidth="1"/>
    <col min="14590" max="14590" width="16.77734375" style="81" customWidth="1"/>
    <col min="14591" max="14591" width="18.21875" style="81" customWidth="1"/>
    <col min="14592" max="14592" width="17.21875" style="81" customWidth="1"/>
    <col min="14593" max="14593" width="15.44140625" style="81" bestFit="1" customWidth="1"/>
    <col min="14594" max="14594" width="14.5546875" style="81" customWidth="1"/>
    <col min="14595" max="14595" width="17.77734375" style="81" customWidth="1"/>
    <col min="14596" max="14596" width="18.77734375" style="81" customWidth="1"/>
    <col min="14597" max="14842" width="11.44140625" style="81"/>
    <col min="14843" max="14843" width="8.5546875" style="81" customWidth="1"/>
    <col min="14844" max="14844" width="47.21875" style="81" customWidth="1"/>
    <col min="14845" max="14845" width="14.77734375" style="81" customWidth="1"/>
    <col min="14846" max="14846" width="16.77734375" style="81" customWidth="1"/>
    <col min="14847" max="14847" width="18.21875" style="81" customWidth="1"/>
    <col min="14848" max="14848" width="17.21875" style="81" customWidth="1"/>
    <col min="14849" max="14849" width="15.44140625" style="81" bestFit="1" customWidth="1"/>
    <col min="14850" max="14850" width="14.5546875" style="81" customWidth="1"/>
    <col min="14851" max="14851" width="17.77734375" style="81" customWidth="1"/>
    <col min="14852" max="14852" width="18.77734375" style="81" customWidth="1"/>
    <col min="14853" max="15098" width="11.44140625" style="81"/>
    <col min="15099" max="15099" width="8.5546875" style="81" customWidth="1"/>
    <col min="15100" max="15100" width="47.21875" style="81" customWidth="1"/>
    <col min="15101" max="15101" width="14.77734375" style="81" customWidth="1"/>
    <col min="15102" max="15102" width="16.77734375" style="81" customWidth="1"/>
    <col min="15103" max="15103" width="18.21875" style="81" customWidth="1"/>
    <col min="15104" max="15104" width="17.21875" style="81" customWidth="1"/>
    <col min="15105" max="15105" width="15.44140625" style="81" bestFit="1" customWidth="1"/>
    <col min="15106" max="15106" width="14.5546875" style="81" customWidth="1"/>
    <col min="15107" max="15107" width="17.77734375" style="81" customWidth="1"/>
    <col min="15108" max="15108" width="18.77734375" style="81" customWidth="1"/>
    <col min="15109" max="15354" width="11.44140625" style="81"/>
    <col min="15355" max="15355" width="8.5546875" style="81" customWidth="1"/>
    <col min="15356" max="15356" width="47.21875" style="81" customWidth="1"/>
    <col min="15357" max="15357" width="14.77734375" style="81" customWidth="1"/>
    <col min="15358" max="15358" width="16.77734375" style="81" customWidth="1"/>
    <col min="15359" max="15359" width="18.21875" style="81" customWidth="1"/>
    <col min="15360" max="15360" width="17.21875" style="81" customWidth="1"/>
    <col min="15361" max="15361" width="15.44140625" style="81" bestFit="1" customWidth="1"/>
    <col min="15362" max="15362" width="14.5546875" style="81" customWidth="1"/>
    <col min="15363" max="15363" width="17.77734375" style="81" customWidth="1"/>
    <col min="15364" max="15364" width="18.77734375" style="81" customWidth="1"/>
    <col min="15365" max="15610" width="11.44140625" style="81"/>
    <col min="15611" max="15611" width="8.5546875" style="81" customWidth="1"/>
    <col min="15612" max="15612" width="47.21875" style="81" customWidth="1"/>
    <col min="15613" max="15613" width="14.77734375" style="81" customWidth="1"/>
    <col min="15614" max="15614" width="16.77734375" style="81" customWidth="1"/>
    <col min="15615" max="15615" width="18.21875" style="81" customWidth="1"/>
    <col min="15616" max="15616" width="17.21875" style="81" customWidth="1"/>
    <col min="15617" max="15617" width="15.44140625" style="81" bestFit="1" customWidth="1"/>
    <col min="15618" max="15618" width="14.5546875" style="81" customWidth="1"/>
    <col min="15619" max="15619" width="17.77734375" style="81" customWidth="1"/>
    <col min="15620" max="15620" width="18.77734375" style="81" customWidth="1"/>
    <col min="15621" max="15866" width="11.44140625" style="81"/>
    <col min="15867" max="15867" width="8.5546875" style="81" customWidth="1"/>
    <col min="15868" max="15868" width="47.21875" style="81" customWidth="1"/>
    <col min="15869" max="15869" width="14.77734375" style="81" customWidth="1"/>
    <col min="15870" max="15870" width="16.77734375" style="81" customWidth="1"/>
    <col min="15871" max="15871" width="18.21875" style="81" customWidth="1"/>
    <col min="15872" max="15872" width="17.21875" style="81" customWidth="1"/>
    <col min="15873" max="15873" width="15.44140625" style="81" bestFit="1" customWidth="1"/>
    <col min="15874" max="15874" width="14.5546875" style="81" customWidth="1"/>
    <col min="15875" max="15875" width="17.77734375" style="81" customWidth="1"/>
    <col min="15876" max="15876" width="18.77734375" style="81" customWidth="1"/>
    <col min="15877" max="16122" width="11.44140625" style="81"/>
    <col min="16123" max="16123" width="8.5546875" style="81" customWidth="1"/>
    <col min="16124" max="16124" width="47.21875" style="81" customWidth="1"/>
    <col min="16125" max="16125" width="14.77734375" style="81" customWidth="1"/>
    <col min="16126" max="16126" width="16.77734375" style="81" customWidth="1"/>
    <col min="16127" max="16127" width="18.21875" style="81" customWidth="1"/>
    <col min="16128" max="16128" width="17.21875" style="81" customWidth="1"/>
    <col min="16129" max="16129" width="15.44140625" style="81" bestFit="1" customWidth="1"/>
    <col min="16130" max="16130" width="14.5546875" style="81" customWidth="1"/>
    <col min="16131" max="16131" width="17.77734375" style="81" customWidth="1"/>
    <col min="16132" max="16132" width="18.77734375" style="81" customWidth="1"/>
    <col min="16133" max="16384" width="11.44140625" style="81"/>
  </cols>
  <sheetData>
    <row r="1" spans="1:64" ht="23.25" customHeight="1">
      <c r="A1" s="604" t="s">
        <v>261</v>
      </c>
      <c r="B1" s="605"/>
      <c r="C1" s="605"/>
      <c r="D1" s="605"/>
      <c r="E1" s="471"/>
    </row>
    <row r="2" spans="1:64" ht="15.75" customHeight="1">
      <c r="A2" s="685" t="s">
        <v>88</v>
      </c>
      <c r="B2" s="686"/>
      <c r="C2" s="686"/>
      <c r="D2" s="686"/>
      <c r="E2" s="472"/>
    </row>
    <row r="3" spans="1:64" ht="23.25" customHeight="1">
      <c r="A3" s="557" t="s">
        <v>834</v>
      </c>
      <c r="B3" s="558"/>
      <c r="C3" s="558"/>
      <c r="D3" s="558"/>
      <c r="E3" s="472"/>
    </row>
    <row r="4" spans="1:64" ht="8.5500000000000007" customHeight="1">
      <c r="A4" s="473"/>
      <c r="B4" s="375"/>
      <c r="C4" s="375"/>
      <c r="D4" s="375"/>
      <c r="E4" s="472"/>
    </row>
    <row r="5" spans="1:64" ht="20.399999999999999">
      <c r="A5" s="381" t="s">
        <v>225</v>
      </c>
      <c r="B5" s="375"/>
      <c r="C5" s="375"/>
      <c r="D5" s="375"/>
      <c r="E5" s="472"/>
    </row>
    <row r="6" spans="1:64" ht="55.5" customHeight="1">
      <c r="A6" s="682" t="s">
        <v>942</v>
      </c>
      <c r="B6" s="683"/>
      <c r="C6" s="683"/>
      <c r="D6" s="683"/>
      <c r="E6" s="684"/>
      <c r="F6" s="178"/>
      <c r="G6" s="178"/>
    </row>
    <row r="7" spans="1:64" s="59" customFormat="1" ht="16.5" customHeight="1">
      <c r="A7" s="474" t="s">
        <v>875</v>
      </c>
      <c r="B7" s="230"/>
      <c r="C7" s="208"/>
      <c r="D7" s="208"/>
      <c r="E7" s="475"/>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row>
    <row r="8" spans="1:64" s="59" customFormat="1" ht="9.6" customHeight="1">
      <c r="A8" s="474"/>
      <c r="B8" s="230"/>
      <c r="C8" s="208"/>
      <c r="D8" s="208"/>
      <c r="E8" s="475"/>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row>
    <row r="9" spans="1:64" s="59" customFormat="1" ht="28.2" customHeight="1">
      <c r="A9" s="688" t="s">
        <v>123</v>
      </c>
      <c r="B9" s="691" t="s">
        <v>2</v>
      </c>
      <c r="C9" s="678" t="s">
        <v>0</v>
      </c>
      <c r="D9" s="679"/>
      <c r="E9" s="687" t="s">
        <v>81</v>
      </c>
      <c r="F9" s="97"/>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row>
    <row r="10" spans="1:64" ht="15.75" customHeight="1">
      <c r="A10" s="689"/>
      <c r="B10" s="692"/>
      <c r="C10" s="678" t="s">
        <v>935</v>
      </c>
      <c r="D10" s="678" t="s">
        <v>936</v>
      </c>
      <c r="E10" s="687"/>
    </row>
    <row r="11" spans="1:64" ht="25.8" customHeight="1">
      <c r="A11" s="690"/>
      <c r="B11" s="693"/>
      <c r="C11" s="678"/>
      <c r="D11" s="678"/>
      <c r="E11" s="687"/>
    </row>
    <row r="12" spans="1:64">
      <c r="A12" s="260" t="s">
        <v>142</v>
      </c>
      <c r="B12" s="209" t="s">
        <v>876</v>
      </c>
      <c r="C12" s="210"/>
      <c r="D12" s="211"/>
      <c r="E12" s="476"/>
    </row>
    <row r="13" spans="1:64" ht="35.4" customHeight="1">
      <c r="A13" s="261"/>
      <c r="B13" s="212" t="s">
        <v>143</v>
      </c>
      <c r="C13" s="213"/>
      <c r="D13" s="234"/>
      <c r="E13" s="476"/>
      <c r="G13" s="104"/>
      <c r="H13" s="105"/>
    </row>
    <row r="14" spans="1:64">
      <c r="A14" s="260" t="s">
        <v>144</v>
      </c>
      <c r="B14" s="209" t="s">
        <v>877</v>
      </c>
      <c r="C14" s="214"/>
      <c r="D14" s="235"/>
      <c r="E14" s="476"/>
      <c r="G14" s="105"/>
      <c r="H14" s="105"/>
    </row>
    <row r="15" spans="1:64" ht="37.200000000000003" customHeight="1">
      <c r="A15" s="261"/>
      <c r="B15" s="212" t="s">
        <v>145</v>
      </c>
      <c r="C15" s="215"/>
      <c r="D15" s="234"/>
      <c r="E15" s="476"/>
      <c r="G15" s="105"/>
      <c r="H15" s="105"/>
    </row>
    <row r="16" spans="1:64" ht="19.2" customHeight="1">
      <c r="A16" s="260" t="s">
        <v>146</v>
      </c>
      <c r="B16" s="209" t="s">
        <v>878</v>
      </c>
      <c r="C16" s="214"/>
      <c r="D16" s="235"/>
      <c r="E16" s="476"/>
      <c r="G16" s="105"/>
      <c r="H16" s="105"/>
    </row>
    <row r="17" spans="1:64" ht="19.8" customHeight="1">
      <c r="A17" s="261"/>
      <c r="B17" s="212" t="s">
        <v>484</v>
      </c>
      <c r="C17" s="215"/>
      <c r="D17" s="235"/>
      <c r="E17" s="476"/>
      <c r="G17" s="105"/>
      <c r="H17" s="105"/>
    </row>
    <row r="18" spans="1:64" ht="21.6" customHeight="1">
      <c r="A18" s="260" t="s">
        <v>147</v>
      </c>
      <c r="B18" s="209" t="s">
        <v>879</v>
      </c>
      <c r="C18" s="214"/>
      <c r="D18" s="235"/>
      <c r="E18" s="476"/>
      <c r="G18" s="105"/>
      <c r="H18" s="105"/>
    </row>
    <row r="19" spans="1:64" s="194" customFormat="1" ht="24.45" customHeight="1">
      <c r="A19" s="477"/>
      <c r="B19" s="216" t="s">
        <v>400</v>
      </c>
      <c r="C19" s="213"/>
      <c r="D19" s="234"/>
      <c r="E19" s="478"/>
      <c r="G19" s="195"/>
      <c r="H19" s="196"/>
    </row>
    <row r="20" spans="1:64" s="194" customFormat="1" ht="27.75" customHeight="1">
      <c r="A20" s="477"/>
      <c r="B20" s="217" t="s">
        <v>148</v>
      </c>
      <c r="C20" s="213"/>
      <c r="D20" s="234"/>
      <c r="E20" s="478"/>
      <c r="G20" s="195"/>
      <c r="H20" s="196"/>
    </row>
    <row r="21" spans="1:64" s="194" customFormat="1" ht="26.25" customHeight="1">
      <c r="A21" s="477"/>
      <c r="B21" s="217" t="s">
        <v>149</v>
      </c>
      <c r="C21" s="213"/>
      <c r="D21" s="234"/>
      <c r="E21" s="478"/>
      <c r="G21" s="195"/>
      <c r="H21" s="196"/>
    </row>
    <row r="22" spans="1:64" s="194" customFormat="1" ht="21" customHeight="1">
      <c r="A22" s="477"/>
      <c r="B22" s="217" t="s">
        <v>150</v>
      </c>
      <c r="C22" s="213"/>
      <c r="D22" s="234"/>
      <c r="E22" s="478"/>
      <c r="G22" s="195"/>
      <c r="H22" s="195"/>
    </row>
    <row r="23" spans="1:64" s="194" customFormat="1" ht="36" customHeight="1">
      <c r="A23" s="477"/>
      <c r="B23" s="218" t="s">
        <v>880</v>
      </c>
      <c r="C23" s="219"/>
      <c r="D23" s="229"/>
      <c r="E23" s="478"/>
      <c r="F23" s="193"/>
    </row>
    <row r="24" spans="1:64" ht="43.5" customHeight="1">
      <c r="A24" s="479"/>
      <c r="B24" s="220"/>
      <c r="C24" s="676"/>
      <c r="D24" s="677"/>
      <c r="E24" s="476"/>
    </row>
    <row r="25" spans="1:64" ht="43.5" customHeight="1" thickBot="1">
      <c r="A25" s="480"/>
      <c r="B25" s="481"/>
      <c r="C25" s="680"/>
      <c r="D25" s="681"/>
      <c r="E25" s="482"/>
    </row>
    <row r="26" spans="1:64">
      <c r="A26" s="107"/>
    </row>
    <row r="27" spans="1:64" s="83" customFormat="1">
      <c r="A27" s="107"/>
      <c r="C27" s="81"/>
      <c r="D27" s="106"/>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row>
    <row r="28" spans="1:64" s="83" customFormat="1">
      <c r="A28" s="107"/>
      <c r="C28" s="81"/>
      <c r="D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1"/>
    </row>
    <row r="29" spans="1:64" s="83" customFormat="1">
      <c r="A29" s="107"/>
      <c r="C29" s="81"/>
      <c r="D29" s="106"/>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1"/>
    </row>
    <row r="30" spans="1:64" s="83" customFormat="1">
      <c r="A30" s="107"/>
      <c r="C30" s="81"/>
      <c r="D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row>
    <row r="31" spans="1:64" s="83" customFormat="1">
      <c r="A31" s="107"/>
      <c r="C31" s="81"/>
      <c r="D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row>
    <row r="32" spans="1:64" s="83" customFormat="1">
      <c r="A32" s="107"/>
      <c r="C32" s="81"/>
      <c r="D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row>
    <row r="33" spans="1:64" s="83" customFormat="1">
      <c r="A33" s="107"/>
      <c r="C33" s="81"/>
      <c r="D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row>
    <row r="34" spans="1:64" s="83" customFormat="1">
      <c r="A34" s="107"/>
      <c r="C34" s="81"/>
      <c r="D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1"/>
    </row>
    <row r="35" spans="1:64" s="83" customFormat="1">
      <c r="A35" s="107"/>
      <c r="C35" s="81"/>
      <c r="D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row>
  </sheetData>
  <mergeCells count="12">
    <mergeCell ref="A6:E6"/>
    <mergeCell ref="A1:D1"/>
    <mergeCell ref="A3:D3"/>
    <mergeCell ref="A2:D2"/>
    <mergeCell ref="E9:E11"/>
    <mergeCell ref="A9:A11"/>
    <mergeCell ref="B9:B11"/>
    <mergeCell ref="C24:D24"/>
    <mergeCell ref="C9:D9"/>
    <mergeCell ref="C10:C11"/>
    <mergeCell ref="C25:D25"/>
    <mergeCell ref="D10:D11"/>
  </mergeCells>
  <printOptions horizontalCentered="1"/>
  <pageMargins left="0.25" right="0.25" top="0.75" bottom="0.75" header="0.3" footer="0.3"/>
  <pageSetup paperSize="9" scale="76" orientation="landscape" horizontalDpi="300" verticalDpi="300" r:id="rId1"/>
  <headerFooter>
    <oddHeader>&amp;LKohalpur Nepalgunj 132 kV Transmission Line Project&amp;RSchedule No. 5B</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11"/>
  <sheetViews>
    <sheetView view="pageBreakPreview" zoomScale="90" zoomScaleNormal="90" zoomScaleSheetLayoutView="90" workbookViewId="0">
      <selection activeCell="E18" sqref="E18"/>
    </sheetView>
  </sheetViews>
  <sheetFormatPr defaultColWidth="11.44140625" defaultRowHeight="13.8"/>
  <cols>
    <col min="1" max="1" width="8.5546875" style="109" customWidth="1"/>
    <col min="2" max="2" width="33.44140625" style="109" customWidth="1"/>
    <col min="3" max="3" width="18.77734375" style="109" customWidth="1"/>
    <col min="4" max="4" width="11.77734375" style="109" customWidth="1"/>
    <col min="5" max="6" width="18.77734375" style="109" customWidth="1"/>
    <col min="7" max="7" width="13.5546875" style="109" customWidth="1"/>
    <col min="8" max="8" width="13.77734375" style="109" customWidth="1"/>
    <col min="9" max="256" width="11.44140625" style="109"/>
    <col min="257" max="257" width="8.5546875" style="109" customWidth="1"/>
    <col min="258" max="258" width="48" style="109" customWidth="1"/>
    <col min="259" max="259" width="18.77734375" style="109" customWidth="1"/>
    <col min="260" max="260" width="14.77734375" style="109" customWidth="1"/>
    <col min="261" max="262" width="18.77734375" style="109" customWidth="1"/>
    <col min="263" max="263" width="15.44140625" style="109" customWidth="1"/>
    <col min="264" max="264" width="16.5546875" style="109" customWidth="1"/>
    <col min="265" max="512" width="11.44140625" style="109"/>
    <col min="513" max="513" width="8.5546875" style="109" customWidth="1"/>
    <col min="514" max="514" width="48" style="109" customWidth="1"/>
    <col min="515" max="515" width="18.77734375" style="109" customWidth="1"/>
    <col min="516" max="516" width="14.77734375" style="109" customWidth="1"/>
    <col min="517" max="518" width="18.77734375" style="109" customWidth="1"/>
    <col min="519" max="519" width="15.44140625" style="109" customWidth="1"/>
    <col min="520" max="520" width="16.5546875" style="109" customWidth="1"/>
    <col min="521" max="768" width="11.44140625" style="109"/>
    <col min="769" max="769" width="8.5546875" style="109" customWidth="1"/>
    <col min="770" max="770" width="48" style="109" customWidth="1"/>
    <col min="771" max="771" width="18.77734375" style="109" customWidth="1"/>
    <col min="772" max="772" width="14.77734375" style="109" customWidth="1"/>
    <col min="773" max="774" width="18.77734375" style="109" customWidth="1"/>
    <col min="775" max="775" width="15.44140625" style="109" customWidth="1"/>
    <col min="776" max="776" width="16.5546875" style="109" customWidth="1"/>
    <col min="777" max="1024" width="11.44140625" style="109"/>
    <col min="1025" max="1025" width="8.5546875" style="109" customWidth="1"/>
    <col min="1026" max="1026" width="48" style="109" customWidth="1"/>
    <col min="1027" max="1027" width="18.77734375" style="109" customWidth="1"/>
    <col min="1028" max="1028" width="14.77734375" style="109" customWidth="1"/>
    <col min="1029" max="1030" width="18.77734375" style="109" customWidth="1"/>
    <col min="1031" max="1031" width="15.44140625" style="109" customWidth="1"/>
    <col min="1032" max="1032" width="16.5546875" style="109" customWidth="1"/>
    <col min="1033" max="1280" width="11.44140625" style="109"/>
    <col min="1281" max="1281" width="8.5546875" style="109" customWidth="1"/>
    <col min="1282" max="1282" width="48" style="109" customWidth="1"/>
    <col min="1283" max="1283" width="18.77734375" style="109" customWidth="1"/>
    <col min="1284" max="1284" width="14.77734375" style="109" customWidth="1"/>
    <col min="1285" max="1286" width="18.77734375" style="109" customWidth="1"/>
    <col min="1287" max="1287" width="15.44140625" style="109" customWidth="1"/>
    <col min="1288" max="1288" width="16.5546875" style="109" customWidth="1"/>
    <col min="1289" max="1536" width="11.44140625" style="109"/>
    <col min="1537" max="1537" width="8.5546875" style="109" customWidth="1"/>
    <col min="1538" max="1538" width="48" style="109" customWidth="1"/>
    <col min="1539" max="1539" width="18.77734375" style="109" customWidth="1"/>
    <col min="1540" max="1540" width="14.77734375" style="109" customWidth="1"/>
    <col min="1541" max="1542" width="18.77734375" style="109" customWidth="1"/>
    <col min="1543" max="1543" width="15.44140625" style="109" customWidth="1"/>
    <col min="1544" max="1544" width="16.5546875" style="109" customWidth="1"/>
    <col min="1545" max="1792" width="11.44140625" style="109"/>
    <col min="1793" max="1793" width="8.5546875" style="109" customWidth="1"/>
    <col min="1794" max="1794" width="48" style="109" customWidth="1"/>
    <col min="1795" max="1795" width="18.77734375" style="109" customWidth="1"/>
    <col min="1796" max="1796" width="14.77734375" style="109" customWidth="1"/>
    <col min="1797" max="1798" width="18.77734375" style="109" customWidth="1"/>
    <col min="1799" max="1799" width="15.44140625" style="109" customWidth="1"/>
    <col min="1800" max="1800" width="16.5546875" style="109" customWidth="1"/>
    <col min="1801" max="2048" width="11.44140625" style="109"/>
    <col min="2049" max="2049" width="8.5546875" style="109" customWidth="1"/>
    <col min="2050" max="2050" width="48" style="109" customWidth="1"/>
    <col min="2051" max="2051" width="18.77734375" style="109" customWidth="1"/>
    <col min="2052" max="2052" width="14.77734375" style="109" customWidth="1"/>
    <col min="2053" max="2054" width="18.77734375" style="109" customWidth="1"/>
    <col min="2055" max="2055" width="15.44140625" style="109" customWidth="1"/>
    <col min="2056" max="2056" width="16.5546875" style="109" customWidth="1"/>
    <col min="2057" max="2304" width="11.44140625" style="109"/>
    <col min="2305" max="2305" width="8.5546875" style="109" customWidth="1"/>
    <col min="2306" max="2306" width="48" style="109" customWidth="1"/>
    <col min="2307" max="2307" width="18.77734375" style="109" customWidth="1"/>
    <col min="2308" max="2308" width="14.77734375" style="109" customWidth="1"/>
    <col min="2309" max="2310" width="18.77734375" style="109" customWidth="1"/>
    <col min="2311" max="2311" width="15.44140625" style="109" customWidth="1"/>
    <col min="2312" max="2312" width="16.5546875" style="109" customWidth="1"/>
    <col min="2313" max="2560" width="11.44140625" style="109"/>
    <col min="2561" max="2561" width="8.5546875" style="109" customWidth="1"/>
    <col min="2562" max="2562" width="48" style="109" customWidth="1"/>
    <col min="2563" max="2563" width="18.77734375" style="109" customWidth="1"/>
    <col min="2564" max="2564" width="14.77734375" style="109" customWidth="1"/>
    <col min="2565" max="2566" width="18.77734375" style="109" customWidth="1"/>
    <col min="2567" max="2567" width="15.44140625" style="109" customWidth="1"/>
    <col min="2568" max="2568" width="16.5546875" style="109" customWidth="1"/>
    <col min="2569" max="2816" width="11.44140625" style="109"/>
    <col min="2817" max="2817" width="8.5546875" style="109" customWidth="1"/>
    <col min="2818" max="2818" width="48" style="109" customWidth="1"/>
    <col min="2819" max="2819" width="18.77734375" style="109" customWidth="1"/>
    <col min="2820" max="2820" width="14.77734375" style="109" customWidth="1"/>
    <col min="2821" max="2822" width="18.77734375" style="109" customWidth="1"/>
    <col min="2823" max="2823" width="15.44140625" style="109" customWidth="1"/>
    <col min="2824" max="2824" width="16.5546875" style="109" customWidth="1"/>
    <col min="2825" max="3072" width="11.44140625" style="109"/>
    <col min="3073" max="3073" width="8.5546875" style="109" customWidth="1"/>
    <col min="3074" max="3074" width="48" style="109" customWidth="1"/>
    <col min="3075" max="3075" width="18.77734375" style="109" customWidth="1"/>
    <col min="3076" max="3076" width="14.77734375" style="109" customWidth="1"/>
    <col min="3077" max="3078" width="18.77734375" style="109" customWidth="1"/>
    <col min="3079" max="3079" width="15.44140625" style="109" customWidth="1"/>
    <col min="3080" max="3080" width="16.5546875" style="109" customWidth="1"/>
    <col min="3081" max="3328" width="11.44140625" style="109"/>
    <col min="3329" max="3329" width="8.5546875" style="109" customWidth="1"/>
    <col min="3330" max="3330" width="48" style="109" customWidth="1"/>
    <col min="3331" max="3331" width="18.77734375" style="109" customWidth="1"/>
    <col min="3332" max="3332" width="14.77734375" style="109" customWidth="1"/>
    <col min="3333" max="3334" width="18.77734375" style="109" customWidth="1"/>
    <col min="3335" max="3335" width="15.44140625" style="109" customWidth="1"/>
    <col min="3336" max="3336" width="16.5546875" style="109" customWidth="1"/>
    <col min="3337" max="3584" width="11.44140625" style="109"/>
    <col min="3585" max="3585" width="8.5546875" style="109" customWidth="1"/>
    <col min="3586" max="3586" width="48" style="109" customWidth="1"/>
    <col min="3587" max="3587" width="18.77734375" style="109" customWidth="1"/>
    <col min="3588" max="3588" width="14.77734375" style="109" customWidth="1"/>
    <col min="3589" max="3590" width="18.77734375" style="109" customWidth="1"/>
    <col min="3591" max="3591" width="15.44140625" style="109" customWidth="1"/>
    <col min="3592" max="3592" width="16.5546875" style="109" customWidth="1"/>
    <col min="3593" max="3840" width="11.44140625" style="109"/>
    <col min="3841" max="3841" width="8.5546875" style="109" customWidth="1"/>
    <col min="3842" max="3842" width="48" style="109" customWidth="1"/>
    <col min="3843" max="3843" width="18.77734375" style="109" customWidth="1"/>
    <col min="3844" max="3844" width="14.77734375" style="109" customWidth="1"/>
    <col min="3845" max="3846" width="18.77734375" style="109" customWidth="1"/>
    <col min="3847" max="3847" width="15.44140625" style="109" customWidth="1"/>
    <col min="3848" max="3848" width="16.5546875" style="109" customWidth="1"/>
    <col min="3849" max="4096" width="11.44140625" style="109"/>
    <col min="4097" max="4097" width="8.5546875" style="109" customWidth="1"/>
    <col min="4098" max="4098" width="48" style="109" customWidth="1"/>
    <col min="4099" max="4099" width="18.77734375" style="109" customWidth="1"/>
    <col min="4100" max="4100" width="14.77734375" style="109" customWidth="1"/>
    <col min="4101" max="4102" width="18.77734375" style="109" customWidth="1"/>
    <col min="4103" max="4103" width="15.44140625" style="109" customWidth="1"/>
    <col min="4104" max="4104" width="16.5546875" style="109" customWidth="1"/>
    <col min="4105" max="4352" width="11.44140625" style="109"/>
    <col min="4353" max="4353" width="8.5546875" style="109" customWidth="1"/>
    <col min="4354" max="4354" width="48" style="109" customWidth="1"/>
    <col min="4355" max="4355" width="18.77734375" style="109" customWidth="1"/>
    <col min="4356" max="4356" width="14.77734375" style="109" customWidth="1"/>
    <col min="4357" max="4358" width="18.77734375" style="109" customWidth="1"/>
    <col min="4359" max="4359" width="15.44140625" style="109" customWidth="1"/>
    <col min="4360" max="4360" width="16.5546875" style="109" customWidth="1"/>
    <col min="4361" max="4608" width="11.44140625" style="109"/>
    <col min="4609" max="4609" width="8.5546875" style="109" customWidth="1"/>
    <col min="4610" max="4610" width="48" style="109" customWidth="1"/>
    <col min="4611" max="4611" width="18.77734375" style="109" customWidth="1"/>
    <col min="4612" max="4612" width="14.77734375" style="109" customWidth="1"/>
    <col min="4613" max="4614" width="18.77734375" style="109" customWidth="1"/>
    <col min="4615" max="4615" width="15.44140625" style="109" customWidth="1"/>
    <col min="4616" max="4616" width="16.5546875" style="109" customWidth="1"/>
    <col min="4617" max="4864" width="11.44140625" style="109"/>
    <col min="4865" max="4865" width="8.5546875" style="109" customWidth="1"/>
    <col min="4866" max="4866" width="48" style="109" customWidth="1"/>
    <col min="4867" max="4867" width="18.77734375" style="109" customWidth="1"/>
    <col min="4868" max="4868" width="14.77734375" style="109" customWidth="1"/>
    <col min="4869" max="4870" width="18.77734375" style="109" customWidth="1"/>
    <col min="4871" max="4871" width="15.44140625" style="109" customWidth="1"/>
    <col min="4872" max="4872" width="16.5546875" style="109" customWidth="1"/>
    <col min="4873" max="5120" width="11.44140625" style="109"/>
    <col min="5121" max="5121" width="8.5546875" style="109" customWidth="1"/>
    <col min="5122" max="5122" width="48" style="109" customWidth="1"/>
    <col min="5123" max="5123" width="18.77734375" style="109" customWidth="1"/>
    <col min="5124" max="5124" width="14.77734375" style="109" customWidth="1"/>
    <col min="5125" max="5126" width="18.77734375" style="109" customWidth="1"/>
    <col min="5127" max="5127" width="15.44140625" style="109" customWidth="1"/>
    <col min="5128" max="5128" width="16.5546875" style="109" customWidth="1"/>
    <col min="5129" max="5376" width="11.44140625" style="109"/>
    <col min="5377" max="5377" width="8.5546875" style="109" customWidth="1"/>
    <col min="5378" max="5378" width="48" style="109" customWidth="1"/>
    <col min="5379" max="5379" width="18.77734375" style="109" customWidth="1"/>
    <col min="5380" max="5380" width="14.77734375" style="109" customWidth="1"/>
    <col min="5381" max="5382" width="18.77734375" style="109" customWidth="1"/>
    <col min="5383" max="5383" width="15.44140625" style="109" customWidth="1"/>
    <col min="5384" max="5384" width="16.5546875" style="109" customWidth="1"/>
    <col min="5385" max="5632" width="11.44140625" style="109"/>
    <col min="5633" max="5633" width="8.5546875" style="109" customWidth="1"/>
    <col min="5634" max="5634" width="48" style="109" customWidth="1"/>
    <col min="5635" max="5635" width="18.77734375" style="109" customWidth="1"/>
    <col min="5636" max="5636" width="14.77734375" style="109" customWidth="1"/>
    <col min="5637" max="5638" width="18.77734375" style="109" customWidth="1"/>
    <col min="5639" max="5639" width="15.44140625" style="109" customWidth="1"/>
    <col min="5640" max="5640" width="16.5546875" style="109" customWidth="1"/>
    <col min="5641" max="5888" width="11.44140625" style="109"/>
    <col min="5889" max="5889" width="8.5546875" style="109" customWidth="1"/>
    <col min="5890" max="5890" width="48" style="109" customWidth="1"/>
    <col min="5891" max="5891" width="18.77734375" style="109" customWidth="1"/>
    <col min="5892" max="5892" width="14.77734375" style="109" customWidth="1"/>
    <col min="5893" max="5894" width="18.77734375" style="109" customWidth="1"/>
    <col min="5895" max="5895" width="15.44140625" style="109" customWidth="1"/>
    <col min="5896" max="5896" width="16.5546875" style="109" customWidth="1"/>
    <col min="5897" max="6144" width="11.44140625" style="109"/>
    <col min="6145" max="6145" width="8.5546875" style="109" customWidth="1"/>
    <col min="6146" max="6146" width="48" style="109" customWidth="1"/>
    <col min="6147" max="6147" width="18.77734375" style="109" customWidth="1"/>
    <col min="6148" max="6148" width="14.77734375" style="109" customWidth="1"/>
    <col min="6149" max="6150" width="18.77734375" style="109" customWidth="1"/>
    <col min="6151" max="6151" width="15.44140625" style="109" customWidth="1"/>
    <col min="6152" max="6152" width="16.5546875" style="109" customWidth="1"/>
    <col min="6153" max="6400" width="11.44140625" style="109"/>
    <col min="6401" max="6401" width="8.5546875" style="109" customWidth="1"/>
    <col min="6402" max="6402" width="48" style="109" customWidth="1"/>
    <col min="6403" max="6403" width="18.77734375" style="109" customWidth="1"/>
    <col min="6404" max="6404" width="14.77734375" style="109" customWidth="1"/>
    <col min="6405" max="6406" width="18.77734375" style="109" customWidth="1"/>
    <col min="6407" max="6407" width="15.44140625" style="109" customWidth="1"/>
    <col min="6408" max="6408" width="16.5546875" style="109" customWidth="1"/>
    <col min="6409" max="6656" width="11.44140625" style="109"/>
    <col min="6657" max="6657" width="8.5546875" style="109" customWidth="1"/>
    <col min="6658" max="6658" width="48" style="109" customWidth="1"/>
    <col min="6659" max="6659" width="18.77734375" style="109" customWidth="1"/>
    <col min="6660" max="6660" width="14.77734375" style="109" customWidth="1"/>
    <col min="6661" max="6662" width="18.77734375" style="109" customWidth="1"/>
    <col min="6663" max="6663" width="15.44140625" style="109" customWidth="1"/>
    <col min="6664" max="6664" width="16.5546875" style="109" customWidth="1"/>
    <col min="6665" max="6912" width="11.44140625" style="109"/>
    <col min="6913" max="6913" width="8.5546875" style="109" customWidth="1"/>
    <col min="6914" max="6914" width="48" style="109" customWidth="1"/>
    <col min="6915" max="6915" width="18.77734375" style="109" customWidth="1"/>
    <col min="6916" max="6916" width="14.77734375" style="109" customWidth="1"/>
    <col min="6917" max="6918" width="18.77734375" style="109" customWidth="1"/>
    <col min="6919" max="6919" width="15.44140625" style="109" customWidth="1"/>
    <col min="6920" max="6920" width="16.5546875" style="109" customWidth="1"/>
    <col min="6921" max="7168" width="11.44140625" style="109"/>
    <col min="7169" max="7169" width="8.5546875" style="109" customWidth="1"/>
    <col min="7170" max="7170" width="48" style="109" customWidth="1"/>
    <col min="7171" max="7171" width="18.77734375" style="109" customWidth="1"/>
    <col min="7172" max="7172" width="14.77734375" style="109" customWidth="1"/>
    <col min="7173" max="7174" width="18.77734375" style="109" customWidth="1"/>
    <col min="7175" max="7175" width="15.44140625" style="109" customWidth="1"/>
    <col min="7176" max="7176" width="16.5546875" style="109" customWidth="1"/>
    <col min="7177" max="7424" width="11.44140625" style="109"/>
    <col min="7425" max="7425" width="8.5546875" style="109" customWidth="1"/>
    <col min="7426" max="7426" width="48" style="109" customWidth="1"/>
    <col min="7427" max="7427" width="18.77734375" style="109" customWidth="1"/>
    <col min="7428" max="7428" width="14.77734375" style="109" customWidth="1"/>
    <col min="7429" max="7430" width="18.77734375" style="109" customWidth="1"/>
    <col min="7431" max="7431" width="15.44140625" style="109" customWidth="1"/>
    <col min="7432" max="7432" width="16.5546875" style="109" customWidth="1"/>
    <col min="7433" max="7680" width="11.44140625" style="109"/>
    <col min="7681" max="7681" width="8.5546875" style="109" customWidth="1"/>
    <col min="7682" max="7682" width="48" style="109" customWidth="1"/>
    <col min="7683" max="7683" width="18.77734375" style="109" customWidth="1"/>
    <col min="7684" max="7684" width="14.77734375" style="109" customWidth="1"/>
    <col min="7685" max="7686" width="18.77734375" style="109" customWidth="1"/>
    <col min="7687" max="7687" width="15.44140625" style="109" customWidth="1"/>
    <col min="7688" max="7688" width="16.5546875" style="109" customWidth="1"/>
    <col min="7689" max="7936" width="11.44140625" style="109"/>
    <col min="7937" max="7937" width="8.5546875" style="109" customWidth="1"/>
    <col min="7938" max="7938" width="48" style="109" customWidth="1"/>
    <col min="7939" max="7939" width="18.77734375" style="109" customWidth="1"/>
    <col min="7940" max="7940" width="14.77734375" style="109" customWidth="1"/>
    <col min="7941" max="7942" width="18.77734375" style="109" customWidth="1"/>
    <col min="7943" max="7943" width="15.44140625" style="109" customWidth="1"/>
    <col min="7944" max="7944" width="16.5546875" style="109" customWidth="1"/>
    <col min="7945" max="8192" width="11.44140625" style="109"/>
    <col min="8193" max="8193" width="8.5546875" style="109" customWidth="1"/>
    <col min="8194" max="8194" width="48" style="109" customWidth="1"/>
    <col min="8195" max="8195" width="18.77734375" style="109" customWidth="1"/>
    <col min="8196" max="8196" width="14.77734375" style="109" customWidth="1"/>
    <col min="8197" max="8198" width="18.77734375" style="109" customWidth="1"/>
    <col min="8199" max="8199" width="15.44140625" style="109" customWidth="1"/>
    <col min="8200" max="8200" width="16.5546875" style="109" customWidth="1"/>
    <col min="8201" max="8448" width="11.44140625" style="109"/>
    <col min="8449" max="8449" width="8.5546875" style="109" customWidth="1"/>
    <col min="8450" max="8450" width="48" style="109" customWidth="1"/>
    <col min="8451" max="8451" width="18.77734375" style="109" customWidth="1"/>
    <col min="8452" max="8452" width="14.77734375" style="109" customWidth="1"/>
    <col min="8453" max="8454" width="18.77734375" style="109" customWidth="1"/>
    <col min="8455" max="8455" width="15.44140625" style="109" customWidth="1"/>
    <col min="8456" max="8456" width="16.5546875" style="109" customWidth="1"/>
    <col min="8457" max="8704" width="11.44140625" style="109"/>
    <col min="8705" max="8705" width="8.5546875" style="109" customWidth="1"/>
    <col min="8706" max="8706" width="48" style="109" customWidth="1"/>
    <col min="8707" max="8707" width="18.77734375" style="109" customWidth="1"/>
    <col min="8708" max="8708" width="14.77734375" style="109" customWidth="1"/>
    <col min="8709" max="8710" width="18.77734375" style="109" customWidth="1"/>
    <col min="8711" max="8711" width="15.44140625" style="109" customWidth="1"/>
    <col min="8712" max="8712" width="16.5546875" style="109" customWidth="1"/>
    <col min="8713" max="8960" width="11.44140625" style="109"/>
    <col min="8961" max="8961" width="8.5546875" style="109" customWidth="1"/>
    <col min="8962" max="8962" width="48" style="109" customWidth="1"/>
    <col min="8963" max="8963" width="18.77734375" style="109" customWidth="1"/>
    <col min="8964" max="8964" width="14.77734375" style="109" customWidth="1"/>
    <col min="8965" max="8966" width="18.77734375" style="109" customWidth="1"/>
    <col min="8967" max="8967" width="15.44140625" style="109" customWidth="1"/>
    <col min="8968" max="8968" width="16.5546875" style="109" customWidth="1"/>
    <col min="8969" max="9216" width="11.44140625" style="109"/>
    <col min="9217" max="9217" width="8.5546875" style="109" customWidth="1"/>
    <col min="9218" max="9218" width="48" style="109" customWidth="1"/>
    <col min="9219" max="9219" width="18.77734375" style="109" customWidth="1"/>
    <col min="9220" max="9220" width="14.77734375" style="109" customWidth="1"/>
    <col min="9221" max="9222" width="18.77734375" style="109" customWidth="1"/>
    <col min="9223" max="9223" width="15.44140625" style="109" customWidth="1"/>
    <col min="9224" max="9224" width="16.5546875" style="109" customWidth="1"/>
    <col min="9225" max="9472" width="11.44140625" style="109"/>
    <col min="9473" max="9473" width="8.5546875" style="109" customWidth="1"/>
    <col min="9474" max="9474" width="48" style="109" customWidth="1"/>
    <col min="9475" max="9475" width="18.77734375" style="109" customWidth="1"/>
    <col min="9476" max="9476" width="14.77734375" style="109" customWidth="1"/>
    <col min="9477" max="9478" width="18.77734375" style="109" customWidth="1"/>
    <col min="9479" max="9479" width="15.44140625" style="109" customWidth="1"/>
    <col min="9480" max="9480" width="16.5546875" style="109" customWidth="1"/>
    <col min="9481" max="9728" width="11.44140625" style="109"/>
    <col min="9729" max="9729" width="8.5546875" style="109" customWidth="1"/>
    <col min="9730" max="9730" width="48" style="109" customWidth="1"/>
    <col min="9731" max="9731" width="18.77734375" style="109" customWidth="1"/>
    <col min="9732" max="9732" width="14.77734375" style="109" customWidth="1"/>
    <col min="9733" max="9734" width="18.77734375" style="109" customWidth="1"/>
    <col min="9735" max="9735" width="15.44140625" style="109" customWidth="1"/>
    <col min="9736" max="9736" width="16.5546875" style="109" customWidth="1"/>
    <col min="9737" max="9984" width="11.44140625" style="109"/>
    <col min="9985" max="9985" width="8.5546875" style="109" customWidth="1"/>
    <col min="9986" max="9986" width="48" style="109" customWidth="1"/>
    <col min="9987" max="9987" width="18.77734375" style="109" customWidth="1"/>
    <col min="9988" max="9988" width="14.77734375" style="109" customWidth="1"/>
    <col min="9989" max="9990" width="18.77734375" style="109" customWidth="1"/>
    <col min="9991" max="9991" width="15.44140625" style="109" customWidth="1"/>
    <col min="9992" max="9992" width="16.5546875" style="109" customWidth="1"/>
    <col min="9993" max="10240" width="11.44140625" style="109"/>
    <col min="10241" max="10241" width="8.5546875" style="109" customWidth="1"/>
    <col min="10242" max="10242" width="48" style="109" customWidth="1"/>
    <col min="10243" max="10243" width="18.77734375" style="109" customWidth="1"/>
    <col min="10244" max="10244" width="14.77734375" style="109" customWidth="1"/>
    <col min="10245" max="10246" width="18.77734375" style="109" customWidth="1"/>
    <col min="10247" max="10247" width="15.44140625" style="109" customWidth="1"/>
    <col min="10248" max="10248" width="16.5546875" style="109" customWidth="1"/>
    <col min="10249" max="10496" width="11.44140625" style="109"/>
    <col min="10497" max="10497" width="8.5546875" style="109" customWidth="1"/>
    <col min="10498" max="10498" width="48" style="109" customWidth="1"/>
    <col min="10499" max="10499" width="18.77734375" style="109" customWidth="1"/>
    <col min="10500" max="10500" width="14.77734375" style="109" customWidth="1"/>
    <col min="10501" max="10502" width="18.77734375" style="109" customWidth="1"/>
    <col min="10503" max="10503" width="15.44140625" style="109" customWidth="1"/>
    <col min="10504" max="10504" width="16.5546875" style="109" customWidth="1"/>
    <col min="10505" max="10752" width="11.44140625" style="109"/>
    <col min="10753" max="10753" width="8.5546875" style="109" customWidth="1"/>
    <col min="10754" max="10754" width="48" style="109" customWidth="1"/>
    <col min="10755" max="10755" width="18.77734375" style="109" customWidth="1"/>
    <col min="10756" max="10756" width="14.77734375" style="109" customWidth="1"/>
    <col min="10757" max="10758" width="18.77734375" style="109" customWidth="1"/>
    <col min="10759" max="10759" width="15.44140625" style="109" customWidth="1"/>
    <col min="10760" max="10760" width="16.5546875" style="109" customWidth="1"/>
    <col min="10761" max="11008" width="11.44140625" style="109"/>
    <col min="11009" max="11009" width="8.5546875" style="109" customWidth="1"/>
    <col min="11010" max="11010" width="48" style="109" customWidth="1"/>
    <col min="11011" max="11011" width="18.77734375" style="109" customWidth="1"/>
    <col min="11012" max="11012" width="14.77734375" style="109" customWidth="1"/>
    <col min="11013" max="11014" width="18.77734375" style="109" customWidth="1"/>
    <col min="11015" max="11015" width="15.44140625" style="109" customWidth="1"/>
    <col min="11016" max="11016" width="16.5546875" style="109" customWidth="1"/>
    <col min="11017" max="11264" width="11.44140625" style="109"/>
    <col min="11265" max="11265" width="8.5546875" style="109" customWidth="1"/>
    <col min="11266" max="11266" width="48" style="109" customWidth="1"/>
    <col min="11267" max="11267" width="18.77734375" style="109" customWidth="1"/>
    <col min="11268" max="11268" width="14.77734375" style="109" customWidth="1"/>
    <col min="11269" max="11270" width="18.77734375" style="109" customWidth="1"/>
    <col min="11271" max="11271" width="15.44140625" style="109" customWidth="1"/>
    <col min="11272" max="11272" width="16.5546875" style="109" customWidth="1"/>
    <col min="11273" max="11520" width="11.44140625" style="109"/>
    <col min="11521" max="11521" width="8.5546875" style="109" customWidth="1"/>
    <col min="11522" max="11522" width="48" style="109" customWidth="1"/>
    <col min="11523" max="11523" width="18.77734375" style="109" customWidth="1"/>
    <col min="11524" max="11524" width="14.77734375" style="109" customWidth="1"/>
    <col min="11525" max="11526" width="18.77734375" style="109" customWidth="1"/>
    <col min="11527" max="11527" width="15.44140625" style="109" customWidth="1"/>
    <col min="11528" max="11528" width="16.5546875" style="109" customWidth="1"/>
    <col min="11529" max="11776" width="11.44140625" style="109"/>
    <col min="11777" max="11777" width="8.5546875" style="109" customWidth="1"/>
    <col min="11778" max="11778" width="48" style="109" customWidth="1"/>
    <col min="11779" max="11779" width="18.77734375" style="109" customWidth="1"/>
    <col min="11780" max="11780" width="14.77734375" style="109" customWidth="1"/>
    <col min="11781" max="11782" width="18.77734375" style="109" customWidth="1"/>
    <col min="11783" max="11783" width="15.44140625" style="109" customWidth="1"/>
    <col min="11784" max="11784" width="16.5546875" style="109" customWidth="1"/>
    <col min="11785" max="12032" width="11.44140625" style="109"/>
    <col min="12033" max="12033" width="8.5546875" style="109" customWidth="1"/>
    <col min="12034" max="12034" width="48" style="109" customWidth="1"/>
    <col min="12035" max="12035" width="18.77734375" style="109" customWidth="1"/>
    <col min="12036" max="12036" width="14.77734375" style="109" customWidth="1"/>
    <col min="12037" max="12038" width="18.77734375" style="109" customWidth="1"/>
    <col min="12039" max="12039" width="15.44140625" style="109" customWidth="1"/>
    <col min="12040" max="12040" width="16.5546875" style="109" customWidth="1"/>
    <col min="12041" max="12288" width="11.44140625" style="109"/>
    <col min="12289" max="12289" width="8.5546875" style="109" customWidth="1"/>
    <col min="12290" max="12290" width="48" style="109" customWidth="1"/>
    <col min="12291" max="12291" width="18.77734375" style="109" customWidth="1"/>
    <col min="12292" max="12292" width="14.77734375" style="109" customWidth="1"/>
    <col min="12293" max="12294" width="18.77734375" style="109" customWidth="1"/>
    <col min="12295" max="12295" width="15.44140625" style="109" customWidth="1"/>
    <col min="12296" max="12296" width="16.5546875" style="109" customWidth="1"/>
    <col min="12297" max="12544" width="11.44140625" style="109"/>
    <col min="12545" max="12545" width="8.5546875" style="109" customWidth="1"/>
    <col min="12546" max="12546" width="48" style="109" customWidth="1"/>
    <col min="12547" max="12547" width="18.77734375" style="109" customWidth="1"/>
    <col min="12548" max="12548" width="14.77734375" style="109" customWidth="1"/>
    <col min="12549" max="12550" width="18.77734375" style="109" customWidth="1"/>
    <col min="12551" max="12551" width="15.44140625" style="109" customWidth="1"/>
    <col min="12552" max="12552" width="16.5546875" style="109" customWidth="1"/>
    <col min="12553" max="12800" width="11.44140625" style="109"/>
    <col min="12801" max="12801" width="8.5546875" style="109" customWidth="1"/>
    <col min="12802" max="12802" width="48" style="109" customWidth="1"/>
    <col min="12803" max="12803" width="18.77734375" style="109" customWidth="1"/>
    <col min="12804" max="12804" width="14.77734375" style="109" customWidth="1"/>
    <col min="12805" max="12806" width="18.77734375" style="109" customWidth="1"/>
    <col min="12807" max="12807" width="15.44140625" style="109" customWidth="1"/>
    <col min="12808" max="12808" width="16.5546875" style="109" customWidth="1"/>
    <col min="12809" max="13056" width="11.44140625" style="109"/>
    <col min="13057" max="13057" width="8.5546875" style="109" customWidth="1"/>
    <col min="13058" max="13058" width="48" style="109" customWidth="1"/>
    <col min="13059" max="13059" width="18.77734375" style="109" customWidth="1"/>
    <col min="13060" max="13060" width="14.77734375" style="109" customWidth="1"/>
    <col min="13061" max="13062" width="18.77734375" style="109" customWidth="1"/>
    <col min="13063" max="13063" width="15.44140625" style="109" customWidth="1"/>
    <col min="13064" max="13064" width="16.5546875" style="109" customWidth="1"/>
    <col min="13065" max="13312" width="11.44140625" style="109"/>
    <col min="13313" max="13313" width="8.5546875" style="109" customWidth="1"/>
    <col min="13314" max="13314" width="48" style="109" customWidth="1"/>
    <col min="13315" max="13315" width="18.77734375" style="109" customWidth="1"/>
    <col min="13316" max="13316" width="14.77734375" style="109" customWidth="1"/>
    <col min="13317" max="13318" width="18.77734375" style="109" customWidth="1"/>
    <col min="13319" max="13319" width="15.44140625" style="109" customWidth="1"/>
    <col min="13320" max="13320" width="16.5546875" style="109" customWidth="1"/>
    <col min="13321" max="13568" width="11.44140625" style="109"/>
    <col min="13569" max="13569" width="8.5546875" style="109" customWidth="1"/>
    <col min="13570" max="13570" width="48" style="109" customWidth="1"/>
    <col min="13571" max="13571" width="18.77734375" style="109" customWidth="1"/>
    <col min="13572" max="13572" width="14.77734375" style="109" customWidth="1"/>
    <col min="13573" max="13574" width="18.77734375" style="109" customWidth="1"/>
    <col min="13575" max="13575" width="15.44140625" style="109" customWidth="1"/>
    <col min="13576" max="13576" width="16.5546875" style="109" customWidth="1"/>
    <col min="13577" max="13824" width="11.44140625" style="109"/>
    <col min="13825" max="13825" width="8.5546875" style="109" customWidth="1"/>
    <col min="13826" max="13826" width="48" style="109" customWidth="1"/>
    <col min="13827" max="13827" width="18.77734375" style="109" customWidth="1"/>
    <col min="13828" max="13828" width="14.77734375" style="109" customWidth="1"/>
    <col min="13829" max="13830" width="18.77734375" style="109" customWidth="1"/>
    <col min="13831" max="13831" width="15.44140625" style="109" customWidth="1"/>
    <col min="13832" max="13832" width="16.5546875" style="109" customWidth="1"/>
    <col min="13833" max="14080" width="11.44140625" style="109"/>
    <col min="14081" max="14081" width="8.5546875" style="109" customWidth="1"/>
    <col min="14082" max="14082" width="48" style="109" customWidth="1"/>
    <col min="14083" max="14083" width="18.77734375" style="109" customWidth="1"/>
    <col min="14084" max="14084" width="14.77734375" style="109" customWidth="1"/>
    <col min="14085" max="14086" width="18.77734375" style="109" customWidth="1"/>
    <col min="14087" max="14087" width="15.44140625" style="109" customWidth="1"/>
    <col min="14088" max="14088" width="16.5546875" style="109" customWidth="1"/>
    <col min="14089" max="14336" width="11.44140625" style="109"/>
    <col min="14337" max="14337" width="8.5546875" style="109" customWidth="1"/>
    <col min="14338" max="14338" width="48" style="109" customWidth="1"/>
    <col min="14339" max="14339" width="18.77734375" style="109" customWidth="1"/>
    <col min="14340" max="14340" width="14.77734375" style="109" customWidth="1"/>
    <col min="14341" max="14342" width="18.77734375" style="109" customWidth="1"/>
    <col min="14343" max="14343" width="15.44140625" style="109" customWidth="1"/>
    <col min="14344" max="14344" width="16.5546875" style="109" customWidth="1"/>
    <col min="14345" max="14592" width="11.44140625" style="109"/>
    <col min="14593" max="14593" width="8.5546875" style="109" customWidth="1"/>
    <col min="14594" max="14594" width="48" style="109" customWidth="1"/>
    <col min="14595" max="14595" width="18.77734375" style="109" customWidth="1"/>
    <col min="14596" max="14596" width="14.77734375" style="109" customWidth="1"/>
    <col min="14597" max="14598" width="18.77734375" style="109" customWidth="1"/>
    <col min="14599" max="14599" width="15.44140625" style="109" customWidth="1"/>
    <col min="14600" max="14600" width="16.5546875" style="109" customWidth="1"/>
    <col min="14601" max="14848" width="11.44140625" style="109"/>
    <col min="14849" max="14849" width="8.5546875" style="109" customWidth="1"/>
    <col min="14850" max="14850" width="48" style="109" customWidth="1"/>
    <col min="14851" max="14851" width="18.77734375" style="109" customWidth="1"/>
    <col min="14852" max="14852" width="14.77734375" style="109" customWidth="1"/>
    <col min="14853" max="14854" width="18.77734375" style="109" customWidth="1"/>
    <col min="14855" max="14855" width="15.44140625" style="109" customWidth="1"/>
    <col min="14856" max="14856" width="16.5546875" style="109" customWidth="1"/>
    <col min="14857" max="15104" width="11.44140625" style="109"/>
    <col min="15105" max="15105" width="8.5546875" style="109" customWidth="1"/>
    <col min="15106" max="15106" width="48" style="109" customWidth="1"/>
    <col min="15107" max="15107" width="18.77734375" style="109" customWidth="1"/>
    <col min="15108" max="15108" width="14.77734375" style="109" customWidth="1"/>
    <col min="15109" max="15110" width="18.77734375" style="109" customWidth="1"/>
    <col min="15111" max="15111" width="15.44140625" style="109" customWidth="1"/>
    <col min="15112" max="15112" width="16.5546875" style="109" customWidth="1"/>
    <col min="15113" max="15360" width="11.44140625" style="109"/>
    <col min="15361" max="15361" width="8.5546875" style="109" customWidth="1"/>
    <col min="15362" max="15362" width="48" style="109" customWidth="1"/>
    <col min="15363" max="15363" width="18.77734375" style="109" customWidth="1"/>
    <col min="15364" max="15364" width="14.77734375" style="109" customWidth="1"/>
    <col min="15365" max="15366" width="18.77734375" style="109" customWidth="1"/>
    <col min="15367" max="15367" width="15.44140625" style="109" customWidth="1"/>
    <col min="15368" max="15368" width="16.5546875" style="109" customWidth="1"/>
    <col min="15369" max="15616" width="11.44140625" style="109"/>
    <col min="15617" max="15617" width="8.5546875" style="109" customWidth="1"/>
    <col min="15618" max="15618" width="48" style="109" customWidth="1"/>
    <col min="15619" max="15619" width="18.77734375" style="109" customWidth="1"/>
    <col min="15620" max="15620" width="14.77734375" style="109" customWidth="1"/>
    <col min="15621" max="15622" width="18.77734375" style="109" customWidth="1"/>
    <col min="15623" max="15623" width="15.44140625" style="109" customWidth="1"/>
    <col min="15624" max="15624" width="16.5546875" style="109" customWidth="1"/>
    <col min="15625" max="15872" width="11.44140625" style="109"/>
    <col min="15873" max="15873" width="8.5546875" style="109" customWidth="1"/>
    <col min="15874" max="15874" width="48" style="109" customWidth="1"/>
    <col min="15875" max="15875" width="18.77734375" style="109" customWidth="1"/>
    <col min="15876" max="15876" width="14.77734375" style="109" customWidth="1"/>
    <col min="15877" max="15878" width="18.77734375" style="109" customWidth="1"/>
    <col min="15879" max="15879" width="15.44140625" style="109" customWidth="1"/>
    <col min="15880" max="15880" width="16.5546875" style="109" customWidth="1"/>
    <col min="15881" max="16128" width="11.44140625" style="109"/>
    <col min="16129" max="16129" width="8.5546875" style="109" customWidth="1"/>
    <col min="16130" max="16130" width="48" style="109" customWidth="1"/>
    <col min="16131" max="16131" width="18.77734375" style="109" customWidth="1"/>
    <col min="16132" max="16132" width="14.77734375" style="109" customWidth="1"/>
    <col min="16133" max="16134" width="18.77734375" style="109" customWidth="1"/>
    <col min="16135" max="16135" width="15.44140625" style="109" customWidth="1"/>
    <col min="16136" max="16136" width="16.5546875" style="109" customWidth="1"/>
    <col min="16137" max="16384" width="11.44140625" style="109"/>
  </cols>
  <sheetData>
    <row r="1" spans="1:13" ht="24.6">
      <c r="A1" s="604" t="s">
        <v>261</v>
      </c>
      <c r="B1" s="605"/>
      <c r="C1" s="605"/>
      <c r="D1" s="605"/>
      <c r="E1" s="605"/>
      <c r="F1" s="605"/>
      <c r="G1" s="605"/>
      <c r="H1" s="605"/>
      <c r="I1" s="606"/>
      <c r="J1" s="108"/>
      <c r="K1" s="108"/>
      <c r="L1" s="108"/>
      <c r="M1" s="108"/>
    </row>
    <row r="2" spans="1:13" ht="17.399999999999999">
      <c r="A2" s="685" t="s">
        <v>88</v>
      </c>
      <c r="B2" s="686"/>
      <c r="C2" s="686"/>
      <c r="D2" s="686"/>
      <c r="E2" s="686"/>
      <c r="F2" s="686"/>
      <c r="G2" s="686"/>
      <c r="H2" s="686"/>
      <c r="I2" s="694"/>
      <c r="J2" s="110"/>
      <c r="K2" s="110"/>
      <c r="L2" s="110"/>
      <c r="M2" s="110"/>
    </row>
    <row r="3" spans="1:13" ht="17.399999999999999">
      <c r="A3" s="695" t="s">
        <v>834</v>
      </c>
      <c r="B3" s="696"/>
      <c r="C3" s="696"/>
      <c r="D3" s="696"/>
      <c r="E3" s="696"/>
      <c r="F3" s="696"/>
      <c r="G3" s="696"/>
      <c r="H3" s="696"/>
      <c r="I3" s="697"/>
      <c r="J3" s="111"/>
      <c r="K3" s="111"/>
      <c r="L3" s="111"/>
      <c r="M3" s="111"/>
    </row>
    <row r="4" spans="1:13" ht="17.399999999999999">
      <c r="A4" s="483"/>
      <c r="B4" s="484"/>
      <c r="C4" s="484"/>
      <c r="D4" s="484"/>
      <c r="E4" s="484"/>
      <c r="F4" s="484"/>
      <c r="G4" s="484"/>
      <c r="H4" s="484"/>
      <c r="I4" s="485"/>
      <c r="J4" s="111"/>
      <c r="K4" s="111"/>
      <c r="L4" s="111"/>
      <c r="M4" s="111"/>
    </row>
    <row r="5" spans="1:13" ht="17.399999999999999">
      <c r="A5" s="381" t="s">
        <v>225</v>
      </c>
      <c r="B5" s="484"/>
      <c r="C5" s="484"/>
      <c r="D5" s="484"/>
      <c r="E5" s="484"/>
      <c r="F5" s="484"/>
      <c r="G5" s="484"/>
      <c r="H5" s="484"/>
      <c r="I5" s="485"/>
      <c r="J5" s="111"/>
      <c r="K5" s="111"/>
      <c r="L5" s="111"/>
      <c r="M5" s="111"/>
    </row>
    <row r="6" spans="1:13" ht="40.5" customHeight="1">
      <c r="A6" s="698" t="s">
        <v>943</v>
      </c>
      <c r="B6" s="699"/>
      <c r="C6" s="699"/>
      <c r="D6" s="699"/>
      <c r="E6" s="699"/>
      <c r="F6" s="699"/>
      <c r="G6" s="699"/>
      <c r="H6" s="699"/>
      <c r="I6" s="700"/>
      <c r="J6" s="111"/>
      <c r="K6" s="111"/>
      <c r="L6" s="111"/>
      <c r="M6" s="111"/>
    </row>
    <row r="7" spans="1:13" ht="4.2" customHeight="1">
      <c r="A7" s="483"/>
      <c r="B7" s="484"/>
      <c r="C7" s="484"/>
      <c r="D7" s="484"/>
      <c r="E7" s="484"/>
      <c r="F7" s="484"/>
      <c r="G7" s="484"/>
      <c r="H7" s="484"/>
      <c r="I7" s="485"/>
      <c r="J7" s="111"/>
      <c r="K7" s="111"/>
      <c r="L7" s="111"/>
      <c r="M7" s="111"/>
    </row>
    <row r="8" spans="1:13" s="259" customFormat="1" ht="35.4" customHeight="1" thickBot="1">
      <c r="A8" s="486" t="s">
        <v>881</v>
      </c>
      <c r="B8" s="257"/>
      <c r="C8" s="257"/>
      <c r="D8" s="257"/>
      <c r="E8" s="257"/>
      <c r="F8" s="257"/>
      <c r="G8" s="257"/>
      <c r="H8" s="257"/>
      <c r="I8" s="487"/>
      <c r="J8" s="258"/>
    </row>
    <row r="9" spans="1:13" ht="29.4" thickBot="1">
      <c r="A9" s="221" t="s">
        <v>1</v>
      </c>
      <c r="B9" s="222" t="s">
        <v>151</v>
      </c>
      <c r="C9" s="222" t="s">
        <v>152</v>
      </c>
      <c r="D9" s="223" t="s">
        <v>153</v>
      </c>
      <c r="E9" s="222" t="s">
        <v>154</v>
      </c>
      <c r="F9" s="222" t="s">
        <v>155</v>
      </c>
      <c r="G9" s="223" t="s">
        <v>156</v>
      </c>
      <c r="H9" s="222" t="s">
        <v>157</v>
      </c>
      <c r="I9" s="224" t="s">
        <v>81</v>
      </c>
    </row>
    <row r="10" spans="1:13" ht="156.75" customHeight="1" thickBot="1">
      <c r="A10" s="225"/>
      <c r="B10" s="226"/>
      <c r="C10" s="226"/>
      <c r="D10" s="227"/>
      <c r="E10" s="227"/>
      <c r="F10" s="227"/>
      <c r="G10" s="227"/>
      <c r="H10" s="226"/>
      <c r="I10" s="228"/>
    </row>
    <row r="11" spans="1:13">
      <c r="A11" s="112"/>
      <c r="B11" s="112"/>
      <c r="C11" s="112"/>
      <c r="D11" s="112"/>
      <c r="E11" s="113"/>
      <c r="F11" s="113"/>
    </row>
  </sheetData>
  <mergeCells count="4">
    <mergeCell ref="A1:I1"/>
    <mergeCell ref="A2:I2"/>
    <mergeCell ref="A3:I3"/>
    <mergeCell ref="A6:I6"/>
  </mergeCells>
  <printOptions horizontalCentered="1"/>
  <pageMargins left="0.25" right="0.25" top="0.75" bottom="0.75" header="0.3" footer="0.3"/>
  <pageSetup paperSize="9" scale="95" orientation="landscape" horizontalDpi="300" verticalDpi="300" r:id="rId1"/>
  <headerFooter>
    <oddHeader>&amp;LKohalpur Nepalgunj 132 kV Transmission Line Project&amp;RSchedule No. 6B</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Sch-1</vt:lpstr>
      <vt:lpstr>Sch-2</vt:lpstr>
      <vt:lpstr>Sch-3</vt:lpstr>
      <vt:lpstr>Sch-4(a)</vt:lpstr>
      <vt:lpstr>Sch-4(b)</vt:lpstr>
      <vt:lpstr>Sch-4(c)</vt:lpstr>
      <vt:lpstr>Sch-4(d)</vt:lpstr>
      <vt:lpstr>Sch-5</vt:lpstr>
      <vt:lpstr>Sch-6</vt:lpstr>
      <vt:lpstr>'Sch-1'!Print_Area</vt:lpstr>
      <vt:lpstr>'Sch-2'!Print_Area</vt:lpstr>
      <vt:lpstr>'Sch-3'!Print_Area</vt:lpstr>
      <vt:lpstr>'Sch-4(a)'!Print_Area</vt:lpstr>
      <vt:lpstr>'Sch-4(b)'!Print_Area</vt:lpstr>
      <vt:lpstr>'Sch-4(c)'!Print_Area</vt:lpstr>
      <vt:lpstr>'Sch-4(d)'!Print_Area</vt:lpstr>
      <vt:lpstr>'Sch-5'!Print_Area</vt:lpstr>
      <vt:lpstr>'Sch-6'!Print_Area</vt:lpstr>
      <vt:lpstr>'Sch-1'!Print_Titles</vt:lpstr>
      <vt:lpstr>'Sch-4(a)'!Print_Titles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DELL</cp:lastModifiedBy>
  <cp:lastPrinted>2022-05-19T09:21:43Z</cp:lastPrinted>
  <dcterms:created xsi:type="dcterms:W3CDTF">2015-11-02T13:10:41Z</dcterms:created>
  <dcterms:modified xsi:type="dcterms:W3CDTF">2022-08-24T08:38:08Z</dcterms:modified>
</cp:coreProperties>
</file>